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345" windowHeight="4350"/>
  </bookViews>
  <sheets>
    <sheet name="bx_abc4" sheetId="5" r:id="rId1"/>
  </sheets>
  <externalReferences>
    <externalReference r:id="rId2"/>
    <externalReference r:id="rId3"/>
    <externalReference r:id="rId4"/>
  </externalReferences>
  <definedNames>
    <definedName name="_na1">#REF!</definedName>
    <definedName name="_xlnm._FilterDatabase" localSheetId="0" hidden="1">bx_abc4!$A$19:$J$482</definedName>
    <definedName name="Data">'[1]Локально-ресурсная ведомость'!#REF!</definedName>
    <definedName name="itog_title">#REF!</definedName>
    <definedName name="SMET_JAMI">[2]bx_abc4!#REF!</definedName>
    <definedName name="SUMRES1">'[2]ФОРМА №6'!$J$14</definedName>
    <definedName name="SUMRES2">'[2]ФОРМА №6'!#REF!</definedName>
    <definedName name="SUMRES3">'[2]ФОРМА №6'!#REF!</definedName>
    <definedName name="SUMRES4">'[2]ФОРМА №6'!#REF!</definedName>
    <definedName name="Title">#REF!</definedName>
    <definedName name="work_title">#REF!</definedName>
    <definedName name="труд">#REF!</definedName>
  </definedNames>
  <calcPr calcId="145621"/>
</workbook>
</file>

<file path=xl/calcChain.xml><?xml version="1.0" encoding="utf-8"?>
<calcChain xmlns="http://schemas.openxmlformats.org/spreadsheetml/2006/main">
  <c r="G22" i="5"/>
  <c r="G23"/>
  <c r="G24"/>
  <c r="G25"/>
  <c r="G26"/>
  <c r="G27"/>
  <c r="G29"/>
  <c r="G30"/>
  <c r="G31"/>
  <c r="G32"/>
  <c r="G33"/>
  <c r="G35"/>
  <c r="G36"/>
  <c r="G37"/>
  <c r="G38"/>
  <c r="G39"/>
  <c r="G41"/>
  <c r="G42"/>
  <c r="G43"/>
  <c r="G44"/>
  <c r="G47"/>
  <c r="G49"/>
  <c r="G50"/>
  <c r="G51"/>
  <c r="G52"/>
  <c r="G54"/>
  <c r="G55"/>
  <c r="G56"/>
  <c r="G57"/>
  <c r="G58"/>
  <c r="G59"/>
  <c r="G61"/>
  <c r="G62"/>
  <c r="G63"/>
  <c r="G64"/>
  <c r="G65"/>
  <c r="G66"/>
  <c r="G68"/>
  <c r="G69"/>
  <c r="G70"/>
  <c r="G71"/>
  <c r="G72"/>
  <c r="G73"/>
  <c r="G74"/>
  <c r="G75"/>
  <c r="G76"/>
  <c r="G77"/>
  <c r="G78"/>
  <c r="G79"/>
  <c r="G80"/>
  <c r="G81"/>
  <c r="G86"/>
  <c r="G87"/>
  <c r="G92"/>
  <c r="G93"/>
  <c r="G94"/>
  <c r="G95"/>
  <c r="G96"/>
  <c r="G97"/>
  <c r="G98"/>
  <c r="G99"/>
  <c r="G100"/>
  <c r="G101"/>
  <c r="G102"/>
  <c r="G108"/>
  <c r="G109"/>
  <c r="G110"/>
  <c r="G111"/>
  <c r="G112"/>
  <c r="G113"/>
  <c r="G114"/>
  <c r="G115"/>
  <c r="G116"/>
  <c r="G117"/>
  <c r="G118"/>
  <c r="G121"/>
  <c r="G122"/>
  <c r="G123"/>
  <c r="G124"/>
  <c r="G125"/>
  <c r="G126"/>
  <c r="G127"/>
  <c r="G128"/>
  <c r="G129"/>
  <c r="G130"/>
  <c r="G131"/>
  <c r="G138"/>
  <c r="G139"/>
  <c r="G140"/>
  <c r="G141"/>
  <c r="G142"/>
  <c r="G143"/>
  <c r="G144"/>
  <c r="G145"/>
  <c r="G146"/>
  <c r="G147"/>
  <c r="G148"/>
  <c r="G149"/>
  <c r="G150"/>
  <c r="G152"/>
  <c r="G153"/>
  <c r="G154"/>
  <c r="G157"/>
  <c r="G158"/>
  <c r="G159"/>
  <c r="G160"/>
  <c r="G161"/>
  <c r="G162"/>
  <c r="G163"/>
  <c r="G164"/>
  <c r="G165"/>
  <c r="G167"/>
  <c r="G168"/>
  <c r="G169"/>
  <c r="G170"/>
  <c r="G171"/>
  <c r="G172"/>
  <c r="G176"/>
  <c r="H176"/>
  <c r="G177"/>
  <c r="H177"/>
  <c r="G178"/>
  <c r="H178"/>
  <c r="G179"/>
  <c r="H179"/>
  <c r="G180"/>
  <c r="H180"/>
  <c r="G182"/>
  <c r="H182"/>
  <c r="G183"/>
  <c r="H183"/>
  <c r="G184"/>
  <c r="H184"/>
  <c r="G185"/>
  <c r="H185"/>
  <c r="G186"/>
  <c r="H186"/>
  <c r="G187"/>
  <c r="H187"/>
  <c r="G188"/>
  <c r="H188"/>
  <c r="G189"/>
  <c r="H189"/>
  <c r="G190"/>
  <c r="H190"/>
  <c r="G191"/>
  <c r="H191"/>
  <c r="G192"/>
  <c r="H192"/>
  <c r="G193"/>
  <c r="H193"/>
  <c r="G194"/>
  <c r="H194"/>
  <c r="G195"/>
  <c r="H195"/>
  <c r="G198"/>
  <c r="H198"/>
  <c r="G199"/>
  <c r="H199"/>
  <c r="G200"/>
  <c r="H200"/>
  <c r="G201"/>
  <c r="H201"/>
  <c r="G202"/>
  <c r="H202"/>
  <c r="G204"/>
  <c r="H204"/>
  <c r="G205"/>
  <c r="H205"/>
  <c r="G206"/>
  <c r="H206"/>
  <c r="G207"/>
  <c r="H207"/>
  <c r="G208"/>
  <c r="H208"/>
  <c r="G210"/>
  <c r="H210"/>
  <c r="G211"/>
  <c r="H211"/>
  <c r="G212"/>
  <c r="H212"/>
  <c r="G213"/>
  <c r="H213"/>
  <c r="G214"/>
  <c r="H214"/>
  <c r="G218"/>
  <c r="H218"/>
  <c r="G219"/>
  <c r="H219"/>
  <c r="G220"/>
  <c r="H220"/>
  <c r="G221"/>
  <c r="H221"/>
  <c r="G222"/>
  <c r="H222"/>
  <c r="G223"/>
  <c r="H223"/>
  <c r="G224"/>
  <c r="H224"/>
  <c r="G225"/>
  <c r="H225"/>
  <c r="G226"/>
  <c r="H226"/>
  <c r="G227"/>
  <c r="H227"/>
  <c r="G228"/>
  <c r="H228"/>
  <c r="G231"/>
  <c r="H231"/>
  <c r="G232"/>
  <c r="H232"/>
  <c r="G233"/>
  <c r="H233"/>
  <c r="G234"/>
  <c r="H234"/>
  <c r="G235"/>
  <c r="H235"/>
  <c r="G236"/>
  <c r="H236"/>
  <c r="G237"/>
  <c r="H237"/>
  <c r="G239"/>
  <c r="H239"/>
  <c r="G240"/>
  <c r="H240"/>
  <c r="G241"/>
  <c r="H241"/>
  <c r="G242"/>
  <c r="H242"/>
  <c r="G243"/>
  <c r="H243"/>
  <c r="G244"/>
  <c r="H244"/>
  <c r="G246"/>
  <c r="H246"/>
  <c r="G247"/>
  <c r="H247"/>
  <c r="G248"/>
  <c r="H248"/>
  <c r="G250"/>
  <c r="H250"/>
  <c r="G251"/>
  <c r="H251"/>
  <c r="G252"/>
  <c r="H252"/>
  <c r="G253"/>
  <c r="H253"/>
  <c r="G254"/>
  <c r="H254"/>
  <c r="G255"/>
  <c r="H255"/>
  <c r="G256"/>
  <c r="H256"/>
  <c r="G258"/>
  <c r="H258"/>
  <c r="G259"/>
  <c r="H259"/>
  <c r="G260"/>
  <c r="H260"/>
  <c r="G261"/>
  <c r="H261"/>
  <c r="G265"/>
  <c r="H265"/>
  <c r="G266"/>
  <c r="H266"/>
  <c r="G267"/>
  <c r="H267"/>
  <c r="G268"/>
  <c r="H268"/>
  <c r="G269"/>
  <c r="H269"/>
  <c r="G270"/>
  <c r="H270"/>
  <c r="G271"/>
  <c r="H271"/>
  <c r="G272"/>
  <c r="H272"/>
  <c r="G273"/>
  <c r="H273"/>
  <c r="G277"/>
  <c r="H277"/>
  <c r="G278"/>
  <c r="H278"/>
  <c r="G279"/>
  <c r="H279"/>
  <c r="G280"/>
  <c r="H280"/>
  <c r="G281"/>
  <c r="H281"/>
  <c r="G282"/>
  <c r="H282"/>
  <c r="G284"/>
  <c r="H284"/>
  <c r="G285"/>
  <c r="H285"/>
  <c r="G286"/>
  <c r="H286"/>
  <c r="G287"/>
  <c r="H287"/>
  <c r="G288"/>
  <c r="H288"/>
  <c r="G290"/>
  <c r="H290"/>
  <c r="G291"/>
  <c r="H291"/>
  <c r="G292"/>
  <c r="H292"/>
  <c r="G293"/>
  <c r="H293"/>
  <c r="G294"/>
  <c r="H294"/>
  <c r="G295"/>
  <c r="H295"/>
  <c r="G296"/>
  <c r="H296"/>
  <c r="G297"/>
  <c r="H297"/>
  <c r="G301"/>
  <c r="H301"/>
  <c r="G302"/>
  <c r="H302"/>
  <c r="G303"/>
  <c r="H303"/>
  <c r="G304"/>
  <c r="H304"/>
  <c r="G305"/>
  <c r="H305"/>
  <c r="G306"/>
  <c r="H306"/>
  <c r="G310"/>
  <c r="H310"/>
  <c r="G311"/>
  <c r="H311"/>
  <c r="G312"/>
  <c r="H312"/>
  <c r="G313"/>
  <c r="H313"/>
  <c r="G314"/>
  <c r="H314"/>
  <c r="G315"/>
  <c r="H315"/>
  <c r="G316"/>
  <c r="H316"/>
  <c r="G317"/>
  <c r="H317"/>
  <c r="G318"/>
  <c r="H318"/>
  <c r="G319"/>
  <c r="H319"/>
  <c r="G320"/>
  <c r="H320"/>
  <c r="G321"/>
  <c r="H321"/>
  <c r="G324"/>
  <c r="H324"/>
  <c r="G325"/>
  <c r="H325"/>
  <c r="G326"/>
  <c r="H326"/>
  <c r="G327"/>
  <c r="H327"/>
  <c r="G328"/>
  <c r="H328"/>
  <c r="G329"/>
  <c r="H329"/>
  <c r="G333"/>
  <c r="H333"/>
  <c r="G334"/>
  <c r="H334"/>
  <c r="G335"/>
  <c r="H335"/>
  <c r="G336"/>
  <c r="H336"/>
  <c r="G337"/>
  <c r="H337"/>
  <c r="G340"/>
  <c r="H340"/>
  <c r="G341"/>
  <c r="H341"/>
  <c r="G342"/>
  <c r="H342"/>
  <c r="G343"/>
  <c r="H343"/>
  <c r="G344"/>
  <c r="H344"/>
  <c r="G345"/>
  <c r="H345"/>
  <c r="G346"/>
  <c r="H346"/>
  <c r="G347"/>
  <c r="H347"/>
  <c r="G348"/>
  <c r="H348"/>
  <c r="G349"/>
  <c r="H349"/>
  <c r="G352"/>
  <c r="H352"/>
  <c r="G353"/>
  <c r="H353"/>
  <c r="G354"/>
  <c r="H354"/>
  <c r="G355"/>
  <c r="H355"/>
  <c r="G356"/>
  <c r="H356"/>
  <c r="G357"/>
  <c r="H357"/>
  <c r="G358"/>
  <c r="H358"/>
  <c r="G359"/>
  <c r="H359"/>
  <c r="G362"/>
  <c r="H362"/>
  <c r="G363"/>
  <c r="H363"/>
  <c r="G364"/>
  <c r="H364"/>
  <c r="G365"/>
  <c r="H365"/>
  <c r="G369"/>
  <c r="H369"/>
  <c r="G370"/>
  <c r="H370"/>
  <c r="G371"/>
  <c r="H371"/>
  <c r="G372"/>
  <c r="H372"/>
  <c r="G373"/>
  <c r="H373"/>
  <c r="G377"/>
  <c r="H377"/>
  <c r="G378"/>
  <c r="H378"/>
  <c r="G379"/>
  <c r="H379"/>
  <c r="G382"/>
  <c r="H382"/>
  <c r="G383"/>
  <c r="H383"/>
  <c r="G384"/>
  <c r="H384"/>
  <c r="G385"/>
  <c r="H385"/>
  <c r="G386"/>
  <c r="H386"/>
  <c r="G387"/>
  <c r="H387"/>
  <c r="G388"/>
  <c r="H388"/>
  <c r="G389"/>
  <c r="H389"/>
  <c r="G390"/>
  <c r="H390"/>
  <c r="G391"/>
  <c r="H391"/>
  <c r="G392"/>
  <c r="H392"/>
  <c r="G393"/>
  <c r="H393"/>
  <c r="G394"/>
  <c r="H394"/>
  <c r="G395"/>
  <c r="H395"/>
  <c r="G396"/>
  <c r="H396"/>
  <c r="G397"/>
  <c r="H397"/>
  <c r="G401"/>
  <c r="H401"/>
  <c r="G406"/>
  <c r="H406"/>
  <c r="G407"/>
  <c r="H407"/>
  <c r="G411"/>
  <c r="H411"/>
  <c r="G415"/>
  <c r="H415"/>
  <c r="G416"/>
  <c r="H416"/>
  <c r="G417"/>
  <c r="H417"/>
  <c r="G418"/>
  <c r="H418"/>
  <c r="G423"/>
  <c r="H423"/>
  <c r="G424"/>
  <c r="H424"/>
  <c r="G425"/>
  <c r="H425"/>
  <c r="G426"/>
  <c r="H426"/>
  <c r="G427"/>
  <c r="H427"/>
  <c r="G428"/>
  <c r="H428"/>
  <c r="G429"/>
  <c r="H429"/>
  <c r="G440"/>
  <c r="H440"/>
  <c r="G441"/>
  <c r="H441"/>
  <c r="G442"/>
  <c r="H442"/>
  <c r="G443"/>
  <c r="H443"/>
  <c r="G444"/>
  <c r="H444"/>
  <c r="G445"/>
  <c r="H445"/>
  <c r="G448"/>
  <c r="H448"/>
  <c r="G449"/>
  <c r="H449"/>
  <c r="G453"/>
  <c r="H453"/>
  <c r="G454"/>
  <c r="H454"/>
  <c r="G455"/>
  <c r="H455"/>
  <c r="G456"/>
  <c r="H456"/>
  <c r="G457"/>
  <c r="H457"/>
  <c r="G458"/>
  <c r="H458"/>
  <c r="G462"/>
  <c r="H462"/>
  <c r="G463"/>
  <c r="H463"/>
  <c r="G464"/>
  <c r="H464"/>
  <c r="G465"/>
  <c r="H465"/>
  <c r="G466"/>
  <c r="H466"/>
  <c r="G467"/>
  <c r="H467"/>
  <c r="G468"/>
  <c r="H468"/>
  <c r="I15" l="1"/>
  <c r="I14"/>
  <c r="J470" l="1"/>
</calcChain>
</file>

<file path=xl/sharedStrings.xml><?xml version="1.0" encoding="utf-8"?>
<sst xmlns="http://schemas.openxmlformats.org/spreadsheetml/2006/main" count="964" uniqueCount="339">
  <si>
    <t>№ п/п</t>
  </si>
  <si>
    <t>Количество</t>
  </si>
  <si>
    <t>ЗАТРАТЫ ТРУДА РАБОЧИХ-СТРОИТЕЛЕЙ</t>
  </si>
  <si>
    <t>ЧЕЛ-ЧАС</t>
  </si>
  <si>
    <t>ЗАТРАТЫ ТРУДА РАБОЧИХ МОНТАЖНИКОВ</t>
  </si>
  <si>
    <t>СТРОИТЕЛЬНЫЕ МАШИНЫ И МЕХАНИЗМЫ</t>
  </si>
  <si>
    <t>АВТОПОГРУЗЧИКИ 5 Т</t>
  </si>
  <si>
    <t>МАШ-ЧАС</t>
  </si>
  <si>
    <t>АГРЕГАТЫ СВАРОЧНЫЕ ЭЛЕКТРИЧЕСКИЕ ПЕРЕДВИЖНЫЕ ДЛЯ ПОДВОДНОЙ СВАРКИ И РЕЗКИ МЕТАЛЛОВ</t>
  </si>
  <si>
    <t>АВТОПОГРУЗЧИКИ ПРИ РАБОТЕ НА ДРУГИХ ВИДАХ СТРОИТЕЛЬСТВА 3 Т</t>
  </si>
  <si>
    <t>ВИБРАТОР ГЛУБИННЫЙ</t>
  </si>
  <si>
    <t>ВИБРАТОР ПОВЕРХНОСТНЫЙ</t>
  </si>
  <si>
    <t>ДРЕЛИ ЭЛЕКТРИЧЕСКИЕ</t>
  </si>
  <si>
    <t>КАТКИ ДОРОЖНЫЕ САМОХОДНЫЕ ГЛАДКИЕ 5 Т</t>
  </si>
  <si>
    <t>КОМПРЕССОРЫ ПЕРЕДВИЖНЫЕ С ДВИГАТЕЛЕМ ВНУТРЕННЕГО СГОРАНИЯ ДАВЛЕНИЕМ ДО 686 КПА /7 АТ/ 2,2 МЗ/МИН</t>
  </si>
  <si>
    <t>КОМПРЕССОРЫ ПЕРЕДВИЖНЫЕ С ДВИГАТЕЛЕМ ВНУТРЕННЕГО СГОРАНИЯ ДАВЛЕНИЕМ ДО 686 КПА /7 АТ/ 5 МЗ/МИН</t>
  </si>
  <si>
    <t>КРАНЫ 10 Т НА АВТОМОБИЛЬНОМ ХОДУ ПРИ РАБОТЕ НА ДРУГИХ ВИДАХ СТРОИТЕЛЬСТВА</t>
  </si>
  <si>
    <t>КРАНЫ 10 Т НА АВТОМОБИЛЬНОМ ХОДУ ПРИ МОНТАЖЕ ТЕХНОЛОГИЧЕСКОГО ОБОРУДОВАНИЯ</t>
  </si>
  <si>
    <t>КОТЛЫ БИТУМНЫЕ ПЕРЕДВИЖНЫЕ 400Л</t>
  </si>
  <si>
    <t>МАШИНЫ ШЛИФОВАЛЬНЫЕ ЭЛЕКТРИЧЕСКИЕ</t>
  </si>
  <si>
    <t>ПРЕОБРАЗОВАТЕЛИ СВАРОЧНЫЕ С НОМИНАЛЬНЫМ СВАРОЧНЫМ ТОКОМ 315-500 А</t>
  </si>
  <si>
    <t>ПИЛА ДИСКОВАЯ ЭЛЕКТРИЧЕСКАЯ</t>
  </si>
  <si>
    <t>ПРЕСС - НОЖНИЦЫКОМБИНИРОВАННЫЕ</t>
  </si>
  <si>
    <t>ПИЛА ЭЛЕКТРИЧЕСКАЯ ЦЕПНАЯ</t>
  </si>
  <si>
    <t>РАСТВОРОНАСОС 1 М3</t>
  </si>
  <si>
    <t>ТРАМБОВКИ ПНЕВМАТИЧЕСКИЕ ПРИ РАБОТЕ ОТ КОМПРЕССОРА</t>
  </si>
  <si>
    <t>УСТАНОВКИ ДЛЯ РУЧНОЙ ДУГОВОЙ СВАРКИ /ПОСТОЯННОГО ТОКА/</t>
  </si>
  <si>
    <t>ШУРУПОВЕРТ</t>
  </si>
  <si>
    <t>АВТОМОБИЛИ БОРТОВЫЕ ГРУЗОПОДЪЕМНОСТЬЮ ДО 5 Т</t>
  </si>
  <si>
    <t>АВТОМОБИЛЬ БОРТОВОЙ, ГРУЗОПОДЬЕМНОСТЬЮ ДО 5 Т</t>
  </si>
  <si>
    <t>АВТОМОБИЛЬ БОРТОВОЙ, ГРУЗОПОДЬЕМНОСТЬЮ ДО 8 Т</t>
  </si>
  <si>
    <t>АППАРАТ ДЛЯ ГАЗОВОЙ СВАРКИ И РЕЗКИ</t>
  </si>
  <si>
    <t>СТАНОК ФРЕЗЕРНЫЙ</t>
  </si>
  <si>
    <t>ПЕРФОРАТОРЫ ЭЛЕКТРИЧЕСКИЕ</t>
  </si>
  <si>
    <t>ВИНТЫ САМОНАРЕЗАЮЩИЕ С УПЛОТНИТЕЛЬНОЙ ПРОКЛАДКОЙ 4,8X35</t>
  </si>
  <si>
    <t>ШТ</t>
  </si>
  <si>
    <t>ПРОКЛАДКИ УПЛОТНИТЕЛЬНЫЕ ПЕНОПОЛИУРЕТАНОВЫЕ ОТ-КРЫТОПОРИСТЫЕ ДЛЯ МЕТАЛЛОЧЕРЕПИЦЫ (1800X50X50 ММ)</t>
  </si>
  <si>
    <t>М</t>
  </si>
  <si>
    <t>КАНИФОЛЬ СОСНОВАЯ</t>
  </si>
  <si>
    <t>КГ</t>
  </si>
  <si>
    <t>ГОРЯЧЕКАТАННАЯ АРМАТУРНАЯ СТАЛЬ ГЛАДКАЯ КЛАССА А-1, ДИАМЕТРОМ 6 ММ</t>
  </si>
  <si>
    <t>ТН</t>
  </si>
  <si>
    <t>ГОРЯЧЕКАТАННАЯ АРМАТУРНАЯ СТАЛЬ ГЛАДКАЯ КЛАССА А-1, ДИАМЕТРОМ 14 ММ</t>
  </si>
  <si>
    <t>ГОРЯЧЕКАТАННАЯ АРМАТУРНАЯ СТАЛЬ ПЕРИОДИЧЕСКОГО ПРОФИЛЯ КЛАССА А-I, ДИАМЕТРОМ 12 ММ</t>
  </si>
  <si>
    <t>ГОРЯЧЕКАТАННАЯ АРМАТУРНАЯ СТАЛЬ ПЕРИОДИЧЕСКОГО ПРОФИЛЯ КЛАССА А-III ДИАМЕТРОМ 10 ММ</t>
  </si>
  <si>
    <t>АРМАТУРА ДЛЯ МОНОЛИТНЫХ ЖЕЛЕЗОБЕТОННЫХ КОНСТРУКЦИЙ В ВИДЕ СЕТОК И ПЛОСКИХ КАРКАСОВ, ПРОВОЛОКА АРМАТУРНАЯ ИЗ НИЗКОУГЛЕРОДИСТОЙ СТАЛИ ВР-1, ДИАМЕТРОМ 5 ММ</t>
  </si>
  <si>
    <t>СТАЛЬ ПОЛОСОВАЯ ТОЛЩИНОЙ 200Х200Х10 ММ</t>
  </si>
  <si>
    <t>ПРОФИЛИ КВАДРАТНЫЕ ДМ 80Х80Х6ММ</t>
  </si>
  <si>
    <t>СТАЛЬ ПОЛОСОВАЯ ТОЛЩИНОЙ 200Х200Х5 ММ</t>
  </si>
  <si>
    <t>УГОЛОК ДМ 50Х5 ММ</t>
  </si>
  <si>
    <t>УГОЛОК ДМ 40Х40Х4 ММ</t>
  </si>
  <si>
    <t>ПРОФИЛИ КВАДРАТНЫЕ 40Х40Х2,1 ММ</t>
  </si>
  <si>
    <t>ПРОФНАСТИЛ С ПОЛИМЕРНЫМ ПОКРЫТИЕМ ТОЛЩИНОЙ 0,5 ММ</t>
  </si>
  <si>
    <t>М2</t>
  </si>
  <si>
    <t>ТРУБА ГОФРИРОВАННАЯ ИХ ПВХ ДМ 20 ММ</t>
  </si>
  <si>
    <t>ДЮБЕЛИ ПЛАСТМАССОВЫЕ С ШУРУПАМИ 12Х70 ММ</t>
  </si>
  <si>
    <t>10 ШТ</t>
  </si>
  <si>
    <t>ПЕНА МОНТАЖНАЯ (ГЕРМЕТИК ПЕНОПОЛИУРЕТАНО-ВЫЙ ТИПА MAKROFLEKS, SOUDAL) ДЛЯ ГЕРМЕТИЗАЦИИ СТЫКОВ В БАЛЛОНЧИКЕ ЕМКОСТЬЮ 0,75 Л.</t>
  </si>
  <si>
    <t>ВОДА</t>
  </si>
  <si>
    <t>М3</t>
  </si>
  <si>
    <t>ГРАВИЙ</t>
  </si>
  <si>
    <t>РАСТВОР ГОТОВЫЙ КЛАДОЧНЫЙ ТЯЖЕЛЫЙ ЦЕМЕНТНЫЙ М-50</t>
  </si>
  <si>
    <t>РАСТВОР ГОТОВЫЙ КЛАДОЧНЫЙ ТЯЖЕЛЫЙ ЦЕМЕНТНЫЙ М-100</t>
  </si>
  <si>
    <t>РАСТВОР ГОТОВЫЙ КЛАДОЧНЫЙ ТЯЖЕЛЫЙ ЦЕМЕНТНЫЙ М-150</t>
  </si>
  <si>
    <t>РАСТВОР ОТДЕЛОЧНЫЙ ТЯЖЕЛЫЙ ЦЕМЕНТНЫЙ 1:3</t>
  </si>
  <si>
    <t>РАСТВОР ОТДЕЛОЧНЫЙ ТЯЖЕЛЫЙ ЦЕМЕНТНО-ИЗВЕСТКОВЫЙ 1:1:6</t>
  </si>
  <si>
    <t>РАСТВОР ОТДЕЛОЧНЫЙ ТЯЖЕЛЫЙ ИЗВЕСТКОВЫЙ 1:2,5</t>
  </si>
  <si>
    <t>ПАНЕЛИ «АЛЮПАН»</t>
  </si>
  <si>
    <t>ВИНТЫ САМОНАРЕЗАЮЩИЕ</t>
  </si>
  <si>
    <t>АНКЕРНЫЕ БОЛТЫ</t>
  </si>
  <si>
    <t>РЕЙКИ ОТДЕЛОЧНЫЕ ПЛАСТИКОВЫЕ</t>
  </si>
  <si>
    <t>ЗАКЛАДНЫЕ ДЕТАЛИ ИЗ АЛЮМИНИЕВОГО ПРОФИЛЯ РАЗМЕРОМ 60Х27Х0,6</t>
  </si>
  <si>
    <t>ВИНТЫ С ПОЛУКРУГЛОЙ ГОЛОВКОЙ ДЛИНОЙ 50 ММ</t>
  </si>
  <si>
    <t>БОЛТЫ СТРОИТЕЛЬНЫЕ С ГАЙКАМИ И ШАЙБАМИ</t>
  </si>
  <si>
    <t>ГВОЗДИ СТРОИТЕЛЬНЫЕ С ПЛОСКОЙ ГОЛОВКОЙ 1.6Х50 ММ</t>
  </si>
  <si>
    <t>ГВОЗДИ СТРОИТЕЛЬНЫЕ С ПЛОСКОЙ ГОЛОВКОЙ 1.8Х60 ММ</t>
  </si>
  <si>
    <t>ГВОЗДИ ТОЛЕВЫЕ КРУГЛЫЕ 3.0Х40 ММ</t>
  </si>
  <si>
    <t>ГВОЗДИ СТРОИТЕЛЬНЫЕ</t>
  </si>
  <si>
    <t>ДЮБЕЛИ РАСПОРНЫЕ</t>
  </si>
  <si>
    <t>100 ШТ</t>
  </si>
  <si>
    <t>БОЛТЫ СТРОИТЕЛЬНЫЕ С ШЕСТИГРАННОЙ С ГАЙКАМИ И ШАЙБАМИ</t>
  </si>
  <si>
    <t>МЕТАЛЛОКАРКАС ИЗ ЖЕСТЕНОГО ПРОФИЛЯ</t>
  </si>
  <si>
    <t>ВЫТЯЖНЫЕ КЛЕПКИ</t>
  </si>
  <si>
    <t>ИЗВЕСТЬ СТРОИТЕЛЬНАЯ НЕГАШЕНАЯ КОМОВАЯ, СОРТ 1</t>
  </si>
  <si>
    <t>ГИПСОВЫЕ ВЯЖУЩИЕ Г-3</t>
  </si>
  <si>
    <t>ПЛИТКИ ДЛЯ ПОЛОВ КЕРАМИЧЕСКИЕ ГЛАДКИЕ НЕГЛАЗУРОВАННЫЕ ОДНОЦВЕТНЫЕ С КРАСИТЕЛЕМ КВАДРАТНЫЕ И ПРЯМОУГОЛЬНЫЕ, ТОЛЩИНОЙ 11-13 ММ</t>
  </si>
  <si>
    <t>КРАСКИ ВОДОЭМУЛЬСИОННЫЕ</t>
  </si>
  <si>
    <t>КРАСКА ДЛЯ ВНУТРЕННИХ РАБОТ</t>
  </si>
  <si>
    <t>ДЮБЕЛЬ-ПРОБКИ ДЛИНОЙ 65 ММ</t>
  </si>
  <si>
    <t>КЛЕЙ 88-СА</t>
  </si>
  <si>
    <t>ШПАТЛЕВКА КЛЕЕВАЯ</t>
  </si>
  <si>
    <t>МАСТИКА БИТУМНАЯ КРОВЕЛЬНАЯ ГОРЯЧАЯ</t>
  </si>
  <si>
    <t>МАСТИКА БИТУМНО-ЛАТЕКСНАЯ КРОВЕЛЬНАЯ</t>
  </si>
  <si>
    <t>ПОКОВКИ ИЗ КВАДРАТНЫХ ЗАГОТОВОК ПРИ МАССЕ ОДНОЙ ПОКОВКИ 1,8 КГ</t>
  </si>
  <si>
    <t>ПОКОВКИ ИЗ КВАДРАТНЫХ ЗАГОТОВОК ПРИ МАССЕ ОДНОЙ ПОКОВКИ 2,825 КГ</t>
  </si>
  <si>
    <t>ПОКОВКИ ОЦИНКОВАННЫЕ ИЗ КВАДРАТНЫХ ЗАГОТОВОК ПРИ МАССЕ ОДНОЙ ПОКОВКИ 2,825 КГ</t>
  </si>
  <si>
    <t>ПРОВОЛОКА КАНАТНАЯ ОЦИНКОВАННАЯ ГРУППЫ С, МАРКИ В, ДИАМЕТРОМ 3 ММ</t>
  </si>
  <si>
    <t>КАТАНКА ГОРЯЧЕКАТАНАЯ ОБЫЧНОЙ ТОЧНОСТИ В МОТКАХ ИЗ СТАЛИ СВ-08А ДИАМЕТРОМ 6,3-6,5 ММ</t>
  </si>
  <si>
    <t>ПРОВОЛОКА ИЗ НИЗКОУГЛЕРОДИСТОЙ ОЦИНКОВАННОЙ СТАЛИ /1Ц/, ТЕРМИЧЕСКИ ОБРАБОТАННОЙ, ОБЩЕГО НАЗНАЧЕНИЯ, ВЫСШЕЙ КАТЕГОРИИ КАЧЕСТВА Д 3,0 ММ</t>
  </si>
  <si>
    <t>СЕТКА ПРОВОЛОЧНАЯ ТКАНАЯ С КВАДРАТНЫМИ ЯЧЕЙКАМИ ГРУППЫ 2 БЕЗ ПОКРЫТИЯ ИЗ НИЗКОУГЛЕРОДИСТОЙ ПРОВОЛОКИ</t>
  </si>
  <si>
    <t>ОЦИНКОВАННАЯ СТАЛЬ ЛИСТОВАЯ ГОСТ 7118-78 ТОЛЩ. 0,5ММ</t>
  </si>
  <si>
    <t>ПРОКАТ ПОЛОСОВОЙ ИЗ СТАЛИ МАРКИ СТ3СП ШИРИНОЙ 50-200 ММ ТОЛЩИНОЙ 4-5 ММ</t>
  </si>
  <si>
    <t>КИСЛОРОД ТЕХНИЧЕСКИЙ ГАЗООБРАЗНЫЙ</t>
  </si>
  <si>
    <t>ПОРТЛАНДЦЕМЕНТ ПУЦЦОЛАНОВЫЙ МАРКИ 400</t>
  </si>
  <si>
    <t>ШУРУПЫ С ПОЛУКРУГЛОЙ ГОЛОВКОЙ 4Х40 ММ</t>
  </si>
  <si>
    <t>ЭЛЕКТРОДЫ Д 4 ММ: Э42</t>
  </si>
  <si>
    <t>ЭЛЕКТРОДЫ Д 5 ММ: Э42</t>
  </si>
  <si>
    <t>ЭЛЕКТРОДЫ УОНИ 13/45</t>
  </si>
  <si>
    <t>ЭЛЕКТРОДЫ ДИАМЕТРОМ 4 ММ Э42А</t>
  </si>
  <si>
    <t>БРУС ДЕРЕВЯННЫЙ</t>
  </si>
  <si>
    <t>ОПИЛКИ ДРЕВЕСНЫЕ</t>
  </si>
  <si>
    <t>РОГОЖА</t>
  </si>
  <si>
    <t>ШКУРКА ШЛИФОВАЛЬНАЯ ДВУХСЛОЙНАЯ С ЗЕРНИСТОСТЬЮ 40/25</t>
  </si>
  <si>
    <t>БРУСКИ ОБРЕЗНЫЕ ИЗ ХВОЙНЫХ ПОРОД ДЛИНОЙ 4-6.5М, ШИРИНОЙ 75-150ММ, ТОЛЩИНОЙ 40-75 ММ, I СОРТА</t>
  </si>
  <si>
    <t>БРУСКИ ОБРЕЗНЫЕ ИЗ ХВОЙНЫХ ПОРОД ДЛИНОЙ 4-6.5М, ШИРИНОЙ 75-150ММ, ТОЛЩИНОЙ 40-75 ММ, IY СОРТА</t>
  </si>
  <si>
    <t>ДОСКИ ОБРЕЗНЫЕ ИЗ ХВОЙНЫХ ПОРОД ДЛИНОЙ 4-6,5 М, ШИРИНОЙ 75-150 ММ, ТОЛЩИНОЙ 44 ММ И БОЛЕЕ, III СОРТА</t>
  </si>
  <si>
    <t>ДОСКИ НЕОБРЕЗНЫЕ ИЗ ХВОЙНЫХ ПОРОД ДЛИНОЙ 2-3,75 М, ЛЮБОЙ ШИРИНЫ, ТОЛЩИНОЙ 32, 40 ММ, IV СОРТА</t>
  </si>
  <si>
    <t>МАТЫ ПРОШИВНЫЕ ИЗ СУПЕРТОНКОГО СТЕКЛОВОЛОКНА БЕЗ СВЯЗУЮЩЕГО /ТУ95-324-88/ ТОЛЩИНОЙ 100 ММ</t>
  </si>
  <si>
    <t>БОЛТЫ АНКЕРНЫЕ С ГАЙКАМИ</t>
  </si>
  <si>
    <t>ДЮБЕЛЯ</t>
  </si>
  <si>
    <t>КОНЕКТОР СЕТЕВОЙ</t>
  </si>
  <si>
    <t>ПАНЕЛИ ОБЛИЦОВОЧНЫЕ ПЛАСТИКОВЫЕ</t>
  </si>
  <si>
    <t>ВЕТОШЬ</t>
  </si>
  <si>
    <t>ПЛИТКИ БЕТОННЫЕ</t>
  </si>
  <si>
    <t>ПЛИТКИ ПЛИНТУСНЫЕ</t>
  </si>
  <si>
    <t>ПЛИТКИ КЕРАМИЧЕСКИЕ ФАСАДНЫЕ</t>
  </si>
  <si>
    <t>ШЛИФКРУГИ</t>
  </si>
  <si>
    <t>БЕТОН ТЯЖЕЛЫЙ, КЛАСС В 12,5 (М150)</t>
  </si>
  <si>
    <t>БЕТОН ТЯЖЕЛЫЙ, КЛАСС В 7,5 (М100)</t>
  </si>
  <si>
    <t>ГРАВИЙ КЕРАМЗИТОВЫЙ</t>
  </si>
  <si>
    <t>ГРАВИЙ ДЛЯ СТРОИТЕЛЬНЫХ РАБОТ ФРАКЦИИ 40-70 ММ</t>
  </si>
  <si>
    <t>ПРОПАН-БУТАН, СМЕСЬ ТЕХНИЧЕСКАЯ</t>
  </si>
  <si>
    <t>ПАСТА  АНТИСЕПТИЧЕСКАЯ</t>
  </si>
  <si>
    <t>ГВОЗДИ ОТДЕЛОЧНЫЕ</t>
  </si>
  <si>
    <t>Т</t>
  </si>
  <si>
    <t>БИРКИ МАРКИРОВОЧНЫЕ</t>
  </si>
  <si>
    <t>ГИЛЬЗЫ ДЛЯ КОНДИЦИОНЕРА ДМ 50 ММ L-400 ММ</t>
  </si>
  <si>
    <t>ВТУЛКИ ИЗОЛИРУЮЩИЕ</t>
  </si>
  <si>
    <t>СВЕТИЛЬНИК СВЕТОДИОДНЫЙ СR 90WDA-Q 10 W</t>
  </si>
  <si>
    <t>ТРУБЫ ВОДОСТОЧНЫЕ</t>
  </si>
  <si>
    <t>ОТДЕЛЬНЫЕ КОНСТРУКТИВНЫЕ ЭЛЕМЕНТЫ ЗДАНИЙ И СООРУЖЕНИЙ С ПРЕОБЛАДАНИЕМ ГОРЯЧЕКАТАННЫХ ПРОФИЛЕЙ МАССОЙ 0.1 ДО 0.5 Т</t>
  </si>
  <si>
    <t>КОНСТРУКЦИЙ ИНДИВИДУАЛЬНЫЕ РЕШЕТШАТЫЕ СВАРНЫЕ ИЗ СТАЛИ МЕЛКИХ ПРОФИЛЕЙ МАССА, ДО 0,1Т</t>
  </si>
  <si>
    <t>ВИТРАЖИ АЛЮМИНИЕВЫЕ С КОЛЕНЫМ СТЕКЛОМ С ДВЕРЬЯМИ</t>
  </si>
  <si>
    <t>ЩИТЫ ИЗ ДОСОК ТОЛЩИНА 25 ММ</t>
  </si>
  <si>
    <t>ЩИТЫ ИЗ ДОСОК ТОЛЩИНА 40 ММ</t>
  </si>
  <si>
    <t>КОРОБ ПХВ 60Х25ММ</t>
  </si>
  <si>
    <t>КАБЕЛИ СЕТЕВОЙ UTP 5Е 05 ММ</t>
  </si>
  <si>
    <t>КАБЕЛИ СИЛОВЫЕ МАРКИ ВВГ-3Х1,0ММ2</t>
  </si>
  <si>
    <t>СКОБЫ РАЗНЫЕ</t>
  </si>
  <si>
    <t>КАБЕЛИ СЕТЕВОЙ UTP 0,5 ККВЭВ-2Х4Х0,52+ПИТАНИЯ</t>
  </si>
  <si>
    <t>КОЛПАЧКИ ИЗОЛИРУЮЩИЕ</t>
  </si>
  <si>
    <t>ГИЛЬЗЫ СОЕДИНИТЕЛЬНЫЕ</t>
  </si>
  <si>
    <t>НАКОНЕЧНИКИ КАБЕЛЬНЫЕ</t>
  </si>
  <si>
    <t>ПАТРОНЫ ДЛЯ ПРИСТРЕЛКИ</t>
  </si>
  <si>
    <t>ПЕРЕМЫЧКИ ГИБКИЕ, ТИП ПГС-50</t>
  </si>
  <si>
    <t>ПОЛОСКА ДЛЯ КРЕПЛЕНИЯ ПРОВОДОВ</t>
  </si>
  <si>
    <t>ПРИПОИ ОЛОВЯННО-СВИНЦОВЫЕ БЕССУРЬМЯНИСТЫЕ МАРКИ ПОС40</t>
  </si>
  <si>
    <t>РОЗЕТКА ПОТОЛОЧНАЯ</t>
  </si>
  <si>
    <t>ВЫКЛЮЧАТЕЛЬ ОДНОПОЛЮСНЫЙ ДЛЯ СКРЫТОЙ ПРОВОДКИ С-1-86-10/220</t>
  </si>
  <si>
    <t>РОЗЕТКА ШТЕПСЕЛЬНАЯ С ЗАЗЕМЛЯЮЩИМ КОНТАКТОМ, ТИП: РШ-Ц-20-С-10/220</t>
  </si>
  <si>
    <t>СЖИМЫ ОТВЕТВИТЕЛЬНЫЕ</t>
  </si>
  <si>
    <t>ТРУБКА ПОЛИВИНИЛХЛОРИДНАЯ</t>
  </si>
  <si>
    <t>ТРУБКА ХВТ</t>
  </si>
  <si>
    <t>КОРОБКА ДЛЯ РОЗЕТОК И ВЫКЛЮЧАТЕЛЕЙ</t>
  </si>
  <si>
    <t>ТРОС СТАЛЬНОЙ (ПРОВОЛОКА ДМ 5ММ)</t>
  </si>
  <si>
    <t>ШУРУПЫ-САМОРЕЗЫ 35 ММ</t>
  </si>
  <si>
    <t>СОЕДИНИТЕЛЬНЫЕ ЭЛЕМЕНТЫ</t>
  </si>
  <si>
    <t>ЛЕНТА ЛИПКАЯ ИЗОЛЯЦИОННАЯ НА ПОЛИКАСИНОВОМ КОМПАУНДЕ МАРКИ ЛСЭПЛ ШИРИНОЙ 20-30ММ ТОЛЩИНОЙ ОТ 0,14 ДО 0,19ММ ВКЛ.</t>
  </si>
  <si>
    <t>ОБОРУДОВАНИЕ</t>
  </si>
  <si>
    <t>КАМЕРА УЛИЧНОГО ВИДЕОНАБЛЮДЕНИЯ IP-4МР HIKVISION ДО 30 М(ЦИФРОВОЕ ВИДЕОЗАПИСЫВАЮЩЕЕ УСТРОЙСТВО)</t>
  </si>
  <si>
    <t>ЦИФРОВОЕ ВИДЕОЗАПИСЫВАЮЩЕЕ УСТРОЙСТВО С ВСТРОЕННЫМ ДЕТЕКТОРОМ ДВИЖЕНИЯ 4 К HIKVISION КОЛИЧЕСТВО КАНАЛОВ 8</t>
  </si>
  <si>
    <t>КАМЕРА ВНУТРЕННЕГО ВИДЕОНАБЛЮДЕНИЕ IP-4МР HIKVISION ДО 30 М (ЦИФРОВОЕ ВИДЕОЗАПИСЫВАЮЩЕЕ УСТРОЙСТВО)</t>
  </si>
  <si>
    <t>ИНВЕРТОР НАПРЯЖЕНИЯ С АККУМУЛЯТОРОМ AVT 1600 W 12 V 2 100 AH</t>
  </si>
  <si>
    <t>БЛОК ПИТАНИЯ ВИДЕОКАМЕР ИБП 12 V 3 А</t>
  </si>
  <si>
    <t>ЖЕСТКИЙ ДИСК 4 tb seagate SAMSUN</t>
  </si>
  <si>
    <t>СЕТЕВОЙ КОММУТАТОР ХАБ 8 TPLIN 8</t>
  </si>
  <si>
    <t>ЭЛЕКТРО-ПЕРЕНОСКА (ПИЛОТ-5 М)</t>
  </si>
  <si>
    <t>ВЫКЛЮЧАТЕЛИ АВТОМАТИЧЕСКИЕ ТИПА  АЕ 2044-16</t>
  </si>
  <si>
    <t>ДАТЧИК ДЫМОВОЙ ИП 212-187-РУБЕЖ</t>
  </si>
  <si>
    <t>СЧЁТЧИК ЭЛЕКТРОННЫЙ ОДНОФАЗНЫЙ DDSY 283</t>
  </si>
  <si>
    <t>КОНДИЦИОНЕРЫ НАСТЕННЫЕ "ЗИМО-ЛЕТО" АРТЕЛЬ Е-12 РВР(S=25М2,Р=0,97 КВТ/Ч)</t>
  </si>
  <si>
    <t>СВЕТОВОЕ ТАБЛО</t>
  </si>
  <si>
    <t>РЕКЛАМА</t>
  </si>
  <si>
    <t>РЕКЛАМНАЯ ПАНЕЛЬ</t>
  </si>
  <si>
    <t>БУКВЫ РЕКЛАМНЫЕ (САМОКЛЕЮЩИЕСЯ)</t>
  </si>
  <si>
    <t>КОМПЛЕКТ</t>
  </si>
  <si>
    <t>МАССА ОБОРУДОВАНИЯ</t>
  </si>
  <si>
    <t>Шифр номера нормативов и  коды ресурсов</t>
  </si>
  <si>
    <t>Наименование работ и затрат, характеристика оборудования и его масса, расход ресурсов на единицу измерения</t>
  </si>
  <si>
    <t>Единица измерения</t>
  </si>
  <si>
    <t>на единицу
измерения</t>
  </si>
  <si>
    <t>по проектным данным</t>
  </si>
  <si>
    <t xml:space="preserve"> ФУНДАМЕНТ</t>
  </si>
  <si>
    <t>Е08-01-002-3</t>
  </si>
  <si>
    <t>УСТРОЙСТВО ОСНОВАНИЯ ПОД ФУНДАМЕНТЫ: ГРАВИЙНОГО</t>
  </si>
  <si>
    <t>Е06-01-001-1</t>
  </si>
  <si>
    <t>УСТРОЙСТВО ФУНДАМЕНТОВ  ИЗ БВ 7,5</t>
  </si>
  <si>
    <t>100 М3</t>
  </si>
  <si>
    <t>Е12-02-002-02</t>
  </si>
  <si>
    <t>ВЕРТИКАЛЬНАЯ ОБМАЗОЧНАЯ БИТУМНАЯ  В ОДИН СЛОЙ ПО ВЫРОВНЕННОЙ ПОВЕРХНОСТИ КИРПИЧА И БЕТОНА</t>
  </si>
  <si>
    <t>100 М2 ИЗОЛИРУЕМОЙ ПОВЕРХНОСТИ</t>
  </si>
  <si>
    <t>Е12-02-002-03</t>
  </si>
  <si>
    <t>ВЕРТИКАЛЬНАЯ ОБМАЗОЧНАЯ БИТУМНАЯ НА КАЖДЫЙ СЛОЙ ДОБАВЛЯЕТСЯ</t>
  </si>
  <si>
    <t xml:space="preserve"> СТЕНА</t>
  </si>
  <si>
    <t>Е08-03-002-1</t>
  </si>
  <si>
    <t>КЛАДКА СТЕН ИЗ ЛЕГКОБЕТОННЫХ КАМНЕЙ БЕЗ ОБЛИЦОВКИ: ПРИ ВЫСОТЕ ЭТАЖА ДО 4 М</t>
  </si>
  <si>
    <t>Е15-02-016-3</t>
  </si>
  <si>
    <t>ОШТУКАТУРИВАНИЕ ПОВЕРХНОСТЕЙ ЦЕМЕНТНО-ИЗВЕСТКОВЫМ ИЛИ ЦЕМЕНТНЫМ РАСТВОРОМ ПО КАМНЮ И БЕТОНУ:  УЛУЧШЕННОЕ СТЕН.</t>
  </si>
  <si>
    <t>100 М2</t>
  </si>
  <si>
    <t>Е15-04-005-3</t>
  </si>
  <si>
    <t>УЛУЧШЕННАЯ ОКРАСКА ПО ШТУКАТУРКЕ СТЕН ПОЛИВИНИЛАЦЕТАТНЫМИ ВОДОЭМУЛЬСИОННЫМИ СОСТАВАМИ</t>
  </si>
  <si>
    <t>Е06-01-035-1</t>
  </si>
  <si>
    <t>УСТРОЙСТВО ПОЯСОВ: В ОПАЛУБКЕ ИЗ БВ 12,5</t>
  </si>
  <si>
    <t xml:space="preserve"> КРОВЛЯ</t>
  </si>
  <si>
    <t>Е06-01-015-7</t>
  </si>
  <si>
    <t>УСТАНОВКА ЗАКЛАДНЫХ ДЕТАЛЕЙ</t>
  </si>
  <si>
    <t>Е09-03-012-12</t>
  </si>
  <si>
    <t>МОНТАЖ ОПОРНЫХ СТОЕК</t>
  </si>
  <si>
    <t>1 Т КОНСТРУКЦИЙ</t>
  </si>
  <si>
    <t>Е09-03-015-1</t>
  </si>
  <si>
    <t>МОНТАЖ М/К ПРОГОНОВ</t>
  </si>
  <si>
    <t>Ц38-01-003-1</t>
  </si>
  <si>
    <t>ИЗГОТОВЛЕНИЕ ФЕРМ ИЗ МЕТАЛЛОКОНСТРУКЦИИ</t>
  </si>
  <si>
    <t>Е09-03-012-1</t>
  </si>
  <si>
    <t>УСТАНОВКА ФЕРМ ИЗ МЕТАЛЛОКОНСТРУКЦИИ</t>
  </si>
  <si>
    <t>Е12-01-013-03</t>
  </si>
  <si>
    <t>УТЕПЛЕНИЕ ПОКРЫТИЙ ПЛИТАМИ ИЗ МИНЕРАЛЬНОЙ ВАТЫ В ОДИН СЛОЙ</t>
  </si>
  <si>
    <t>Е10-01-082-2</t>
  </si>
  <si>
    <t>УКЛАДКА ПО ФЕРМАМ ПРОГОНОВ: ИЗ БРУСЬЕВ</t>
  </si>
  <si>
    <t>1 М3</t>
  </si>
  <si>
    <t>Е12-03-004-02</t>
  </si>
  <si>
    <t>УСТРОЙСТВО КРОВЛИ ИЗ МЕТАЛЛОЧЕРЕПИЦЫ, ПРОФНАСТИЛА ТРАПЕЦИЕВИДНОГО И СИНУСОВИДНОГО ПРОФИЛЯ С ПОКРЫТИЕМ, ПО ГОТОВЫМ ПРОГОНАМ: СРЕДНЕЙ СЛОЖНОСТИ</t>
  </si>
  <si>
    <t>100 М2  КРОВЛИ</t>
  </si>
  <si>
    <t>Е15-01-092-1</t>
  </si>
  <si>
    <t>РАСКРОЙ И ИЗГОТОВЛЕНИЕ ПАНЕЛЕЙ ИЗ ЛИСТОВ "АЛЮПАН"</t>
  </si>
  <si>
    <t>100 М2 РАЗВЕРНУТОЙ ПРОЕКЦИИ ПОВЕРХНОСТИ ДЕТАЛИ</t>
  </si>
  <si>
    <t>Е15-01-091-1</t>
  </si>
  <si>
    <t>ОБЛИЦОВКА ФАСАДА ДЕКОРАТИВНЫМИ ПАНЕЛЯМИ ТИПА "АЛЮПАН" С УСТРОЙСТВОМ КАРКАСА ИЗ УГЛОВОЙ СТАЛИ НА ПАРАПЕТНОЙ ЧАСТИ.</t>
  </si>
  <si>
    <t>100 М2 РАЗВЕРНУТОЙ ПРОЕКЦИИ ПОВЕРХНОСТИ ОБЛИЦОВКИ.</t>
  </si>
  <si>
    <t>Е12-01-010-01</t>
  </si>
  <si>
    <t>УСТРОЙСТВО МЕЛКИХ ПОКРЫТИЙ ИЗ ЛИСТОВОЙ ОЦИНКОВАННОЙ СТАЛИ ТОЛЩИНОЙ 0,5 ММ</t>
  </si>
  <si>
    <t>УСТРОЙСТВО ФАРТУКА ИЗ ЛИСТОВОЙ ОЦИНКОВАННОЙ СТАЛИ ТОЛЩИНОЙ 0,5 ММ</t>
  </si>
  <si>
    <t>Е12-01-008-03</t>
  </si>
  <si>
    <t>НАВЕСКА ВОДОСТОЧНЫХ ТРУБ ПО СТЕНАМ  ИЗ КИРПИЧА ИЛИ ЛЕГКОГО БЕТОНА, ДИАМЕТРОМ ДО: 140 ММ</t>
  </si>
  <si>
    <t>100 М ТРУБ</t>
  </si>
  <si>
    <t xml:space="preserve"> ПОТОЛОК</t>
  </si>
  <si>
    <t>Е15-07-17-04</t>
  </si>
  <si>
    <t>ОБЛИЦОВКА КАРКАСОВ ПАНЕЛЯМИ: ДЕКОРАТИВНЫМИ ПЛАСТИКОВЫМИ С УСТРОЙСТВОМ КАРКАСА БЕЗ ОТНОСА ОТ ПОТОЛКА</t>
  </si>
  <si>
    <t>100 М2 ПОВЕРХНОСТИ</t>
  </si>
  <si>
    <t xml:space="preserve"> ПОЛЫ</t>
  </si>
  <si>
    <t>Е11-01-001-01</t>
  </si>
  <si>
    <t>УПЛОТНЕНИЕ ГРУНТА: ГРАВИЕМ</t>
  </si>
  <si>
    <t>Е11-01-002-09</t>
  </si>
  <si>
    <t>УСТРОЙСТВО ПОДСТИЛАЮЩИХ СЛОЕВ: БЕТОННЫХ ТОЛЩИНОЙ 80 ММ</t>
  </si>
  <si>
    <t>Е11-01-008-03</t>
  </si>
  <si>
    <t>УСТРОЙСТВО ТЕПЛО- И ЗВУКОИЗОЛЯЦИИ ЗАСЫПНОЙ: КЕРАМЗИТОВОЙ 25 ММ</t>
  </si>
  <si>
    <t>Е11-01-027-03</t>
  </si>
  <si>
    <t>УСТРОЙСТВО ПОКРЫТИЙ НА ЦЕМЕНТНОМ РАСТВОРЕ ИЗ ПЛИТОК: КЕРАМИЧЕСКИХ ДЛЯ ПОЛОВ ОДНОЦВЕТНЫХ С КРАСИТЕЛЕМ</t>
  </si>
  <si>
    <t>Е11-01-039-04</t>
  </si>
  <si>
    <t>УСТРОЙСТВО ПЛИНТУСОВ: ИЗ ПЛИТОК КЕРАМИЧЕСКИХ</t>
  </si>
  <si>
    <t>100 М</t>
  </si>
  <si>
    <t xml:space="preserve"> ВИТРАЖИ</t>
  </si>
  <si>
    <t>Е10-01-036-06</t>
  </si>
  <si>
    <t>УСТАНОВКА АЛЮМИНИЕВЫХ ВИТРАЖЕЙ С КОЛЕНЫМ СТЕКЛОМ  С ПЛОЩАДЬЮ ПРОЕМА ДО 10 М2</t>
  </si>
  <si>
    <t>100 М2 ПРОЁМОВ</t>
  </si>
  <si>
    <t xml:space="preserve"> НАРУЖНЯЯ ОТДЕЛКА</t>
  </si>
  <si>
    <t>Е15-02-015-1</t>
  </si>
  <si>
    <t>ШТУКАТУРКА ПОВЕРХНОСТЕЙ ИЗВЕСТКОВЫМ РАСТВОРОМ ПРОСТАЯ СТЕН ФАСАДА</t>
  </si>
  <si>
    <t>Е15-01-095-01</t>
  </si>
  <si>
    <t>ОБЛИЦОВКА ПОВЕРХНОСТЕЙ ДЕКОРАТИВНЫМИ ПАНЕЛЯМИ ТИПА "АЛЮПАН": СТЕН С УСТРОЙСТВОМ КАРКАСА ИЗ ЖЕСТЯНОГО ПРОФИЛЯ</t>
  </si>
  <si>
    <t>100 М2  РАЗВЕРНУТОЙ ПРОЕКЦИИ ПОВЕРХНОСТИ ОБЛИЦОВКИ.</t>
  </si>
  <si>
    <t>Е15-01-016-2</t>
  </si>
  <si>
    <t>НАРУЖНАЯ ОБЛИЦОВКА ПО БЕТОННОЙ ПОВЕРХНОСТИ КЕРАМИЧЕСКИМИ, БЕТОННЫМИ ИЛИ ЦЕМЕНТНЫМИ ОТДЕЛЬНЫМИ ПЛИТКАМИ: НА ЦЕМЕНТНОМ РАСТВОРЕ СТЕН</t>
  </si>
  <si>
    <t xml:space="preserve"> КРЫЛЬЦО</t>
  </si>
  <si>
    <t>Е06-01-001-15</t>
  </si>
  <si>
    <t>УСТРОЙСТВО  КРЫЛЬЦО ИЗ БЕТОНА В 7,5</t>
  </si>
  <si>
    <t>НАРУЖНАЯ ОБЛИЦОВКА ПО БЕТОННОЙ ПОВЕРХНОСТИ КЕРАМИЧЕСКИМИ, БЕТОННЫМИ ИЛИ ЦЕМЕНТНЫМИ ОТДЕЛЬНЫМИ ПЛИТКАМИ: НА ЦЕМЕНТНОМ РАСТВОРЕ СТЕН КРЫЛЬЦО</t>
  </si>
  <si>
    <t xml:space="preserve"> ОТМОСТКА</t>
  </si>
  <si>
    <t>УСТРОЙСТВО ПОДСТИЛАЮЩИХ СЛОЕВ: БЕТОННЫХ ОТМОСТКИ ТОЛЩИНОЙ 50 ММ</t>
  </si>
  <si>
    <t xml:space="preserve"> ЭЛЕКТРООСВЕЩЕНИЕ</t>
  </si>
  <si>
    <t>Ц08-02-403-3</t>
  </si>
  <si>
    <t>ПРОВОД В ЗАЩИТНОЙ ОБОЛОЧКЕ ИЛИ КАБЕЛЬ ДВУХ-ТРЕХЖИЛЬНЫЕ: ПОД ШТУКАТУРКУ ПО СТЕНАМ ИЛИ В БОРОЗДАХ</t>
  </si>
  <si>
    <t>Ц08-03-593-6</t>
  </si>
  <si>
    <t>СВЕТИЛЬНИК ПОТОЛОЧНЫЙ ИЛИ НАСТЕННЫЙ С КРЕПЛЕНИЕМ ВИНТАМИ ДЛЯ ПОМЕЩЕНИЙ С НОРМАЛЬНЫМИ УСЛОВИЯМИ СРЕДЫ ОДНОЛАМПОВЫЙ</t>
  </si>
  <si>
    <t>Ц08-03-591-2</t>
  </si>
  <si>
    <t>ВЫКЛЮЧАТЕЛЬ ОДНОКЛАВИШНЫЙ УТОПЛЕННОГО ТИПА ПРИ СКРЫТОЙ ПРОВОДКЕ</t>
  </si>
  <si>
    <t>Ц08-03-591-11</t>
  </si>
  <si>
    <t>РОЗЕТКА С ЗАЗЕМЛЯЮЩИМ КОНТАКТОМ</t>
  </si>
  <si>
    <t>Ц08-03-600-1</t>
  </si>
  <si>
    <t>СЧЕТЧИКИ, УСТАНАВЛИВАЕМЫЕ НА ГОТОВОМ ОСНОВАНИИ: ОДНОФАЗНЫЕ</t>
  </si>
  <si>
    <t>Ц08-03-526-1</t>
  </si>
  <si>
    <t>АВТОМАТ ОДНО-, ДВУХ-, ТРЕХПОЛЮСНЫЙ, УСТАНАВЛИВАЕМЫЙ НА КОНСТРУКЦИИ НА СТЕНЕ ИЛИ КОЛОННЕ, НА ТОК, А, ДО: 25</t>
  </si>
  <si>
    <t xml:space="preserve"> ВЕНТИЛЯЦИЯ</t>
  </si>
  <si>
    <t>Е20-06-019-01</t>
  </si>
  <si>
    <t>УСТАНОВКА  КОНДИЦИОНЕРОВ " ЗИМО-ЛЕТО"</t>
  </si>
  <si>
    <t>1 БЛОК</t>
  </si>
  <si>
    <t xml:space="preserve">  ВИДЕОНАБЛЮДЕНИЕ</t>
  </si>
  <si>
    <t>Ц10-04-067-23</t>
  </si>
  <si>
    <t>УЛИЧНАЯ ПОВОРОТНАЯ КАМЕРА HIKVISION IP -4МР(ЦИФРОВОЕ ВИДЕОЗАПИСЫВАЮЩЕЕ УСТРОЙСТВО)</t>
  </si>
  <si>
    <t>Ц10-09-003-12</t>
  </si>
  <si>
    <t>ЦИФРОВОЕ ВИДЕОЗАПИСЫВАЮЩЕЕ УСТРОЙСТВО HIKVISION КОЛИЧЕСТВО КАНАЛОВ 8</t>
  </si>
  <si>
    <t>Ц10-09-002-05</t>
  </si>
  <si>
    <t>БЛОК ПИТАНИЯ ВИДЕОКАМЕР 12 V 3 A</t>
  </si>
  <si>
    <t>Ц10-08-005-02</t>
  </si>
  <si>
    <t>ПРОВОД ДВУХ- И ТРЕХЖИЛЬНЫЙ С РАЗДЕЛИТЕЛЬНЫМ ОСНОВАНИЕМ ПО СТЕНАМ И ПОТОЛКАМ, ПРОКЛАДЫВАЕМЫЙ ПО ОСНОВАНИЯМ: КИРПИЧНЫМ</t>
  </si>
  <si>
    <t>Ц08-02-396-21</t>
  </si>
  <si>
    <t>КОРОБА ПЛАСТМАССОВЫЕ СЕЧЕНИЕМ:ДО 63 ММ</t>
  </si>
  <si>
    <t>Ц08-02-409-1</t>
  </si>
  <si>
    <t>ТРУБА ПО СТЕНАМ И КОЛОННАМ С КРЕПЛЕНИЕМ СКОБАМИ, ДИАМЕТР, ММ, ДО 25</t>
  </si>
  <si>
    <t xml:space="preserve"> ОХРАННО-ПОЖАРНАЯ СИГНАЛИЗАЦИЯ</t>
  </si>
  <si>
    <t>Ц10-08-002-03</t>
  </si>
  <si>
    <t>ДАТЧИК ДЫМОВОЙ</t>
  </si>
  <si>
    <t xml:space="preserve"> КОМПЬЮТЕРНАЯ СЕТЬ</t>
  </si>
  <si>
    <t>общая стоимость</t>
  </si>
  <si>
    <t>на.ед.изм.</t>
  </si>
  <si>
    <t>общая</t>
  </si>
  <si>
    <t>В ТОМ ЧИСЛЕ:</t>
  </si>
  <si>
    <t>СУМ</t>
  </si>
  <si>
    <t>СТРОИТЕЛЬНЫЕ МАТЕРИАЛЫ ИЗДЕЛИЯ И КОНСТРУКЦИИ</t>
  </si>
  <si>
    <t>ТРАНСПОРТНЫЕ ЗАТРАТЫ В РАЗМЕРЕ 3% И ЗАГОТОВИТЕЛЬНО-СКЛАДСКИЕ ЗАТРАТЫ В РАЗМЕРЕ 2% ОТ СТОИМОСТИ МАТЕРИАЛОВ</t>
  </si>
  <si>
    <t>ИТОГО</t>
  </si>
  <si>
    <t>ПРОЧИЕ ЗАТРАТЫ И РАСХОДЫ ПОДРЯДЧИКА 21,06%</t>
  </si>
  <si>
    <t>ВСЕГО</t>
  </si>
  <si>
    <t>НДС 15%</t>
  </si>
  <si>
    <t>ВСЕГО С НДС</t>
  </si>
  <si>
    <t>ТРАНСПОРТНЫЕ ЗАТРАТЫ В РАЗМЕРЕ 2% ОТ СТОИМОСТИ ОБОРУДОВАНИЯ</t>
  </si>
  <si>
    <t xml:space="preserve">Форма N 4 </t>
  </si>
  <si>
    <t>(наименование стройки)</t>
  </si>
  <si>
    <t>ЛОКАЛЬНО-РЕСУРСНАЯ СМЕТА</t>
  </si>
  <si>
    <t xml:space="preserve">                   </t>
  </si>
  <si>
    <t>, объект -</t>
  </si>
  <si>
    <t>(наименование работ и затрат, наименование объекта)</t>
  </si>
  <si>
    <t>Основание:</t>
  </si>
  <si>
    <t>ДЕФЕКТНЫЙ АКТ</t>
  </si>
  <si>
    <t>Сметная стоимость</t>
  </si>
  <si>
    <t>ТЫС.СУМ.</t>
  </si>
  <si>
    <t>Составлен В ТЕКУЩИХ ЦЕНАХ</t>
  </si>
  <si>
    <t>ЛЕГКОБЕТОННЫЕ КАМНИ</t>
  </si>
  <si>
    <t>СТРОИТЕЛЬСТВО БАНКОВСКОГО ЭКСПРЕСС ПУНКТА 24/7 "НАЦИОНАЛЬНОГО БАНКА" ПРИ АСАКИНСКОМ ФИЛИАЛЕ АСАКИНСКОГО РАЙОНА АНДИЖАНСКОЙ ОБЛАСТИ</t>
  </si>
</sst>
</file>

<file path=xl/styles.xml><?xml version="1.0" encoding="utf-8"?>
<styleSheet xmlns="http://schemas.openxmlformats.org/spreadsheetml/2006/main">
  <numFmts count="1">
    <numFmt numFmtId="164" formatCode="0.0000"/>
  </numFmts>
  <fonts count="30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8"/>
      <color rgb="FF000000"/>
      <name val="Times New Roman Cyr"/>
      <charset val="204"/>
    </font>
    <font>
      <sz val="10"/>
      <color rgb="FF000000"/>
      <name val="Arial"/>
      <family val="2"/>
      <charset val="204"/>
    </font>
    <font>
      <sz val="14"/>
      <color rgb="FF000000"/>
      <name val="Times New Roman"/>
      <family val="1"/>
      <charset val="204"/>
    </font>
    <font>
      <b/>
      <sz val="8"/>
      <color rgb="FFFFFFFF"/>
      <name val="Times New Roman"/>
      <family val="1"/>
      <charset val="204"/>
    </font>
    <font>
      <i/>
      <sz val="8"/>
      <color rgb="FF00008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color indexed="8"/>
      <name val="Times New Roman Cyr"/>
      <family val="1"/>
      <charset val="204"/>
    </font>
    <font>
      <sz val="10"/>
      <name val="Times New Roman Cyr"/>
      <charset val="204"/>
    </font>
    <font>
      <sz val="11"/>
      <name val="Calibri"/>
      <family val="2"/>
      <charset val="204"/>
      <scheme val="minor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9"/>
      <name val="Times New Roman Cyr"/>
      <family val="1"/>
      <charset val="204"/>
    </font>
    <font>
      <sz val="8"/>
      <name val="Arial"/>
      <family val="2"/>
      <charset val="204"/>
    </font>
    <font>
      <b/>
      <sz val="12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0"/>
      <name val="Times New Roman Cyr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E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C0C0C0"/>
      </bottom>
      <diagonal/>
    </border>
    <border>
      <left/>
      <right/>
      <top/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44">
    <xf numFmtId="0" fontId="0" fillId="0" borderId="0"/>
    <xf numFmtId="0" fontId="1" fillId="2" borderId="0">
      <alignment horizontal="center" vertical="top"/>
    </xf>
    <xf numFmtId="0" fontId="2" fillId="2" borderId="0">
      <alignment horizontal="left" vertical="top"/>
    </xf>
    <xf numFmtId="0" fontId="2" fillId="2" borderId="0">
      <alignment horizontal="center" vertical="top"/>
    </xf>
    <xf numFmtId="0" fontId="3" fillId="2" borderId="0">
      <alignment horizontal="center" vertical="top"/>
    </xf>
    <xf numFmtId="0" fontId="4" fillId="2" borderId="0">
      <alignment horizontal="center" vertical="top"/>
    </xf>
    <xf numFmtId="0" fontId="5" fillId="3" borderId="0">
      <alignment horizontal="center" vertical="center"/>
    </xf>
    <xf numFmtId="0" fontId="6" fillId="3" borderId="0">
      <alignment horizontal="center" vertical="center"/>
    </xf>
    <xf numFmtId="0" fontId="4" fillId="2" borderId="0">
      <alignment horizontal="center" vertical="center"/>
    </xf>
    <xf numFmtId="0" fontId="4" fillId="2" borderId="0">
      <alignment horizontal="left" vertical="top"/>
    </xf>
    <xf numFmtId="0" fontId="4" fillId="2" borderId="0">
      <alignment horizontal="right" vertical="center"/>
    </xf>
    <xf numFmtId="0" fontId="4" fillId="2" borderId="0">
      <alignment horizontal="right" vertical="center"/>
    </xf>
    <xf numFmtId="0" fontId="4" fillId="2" borderId="0">
      <alignment horizontal="right" vertical="center"/>
    </xf>
    <xf numFmtId="0" fontId="6" fillId="3" borderId="0">
      <alignment horizontal="right" vertical="center"/>
    </xf>
    <xf numFmtId="0" fontId="6" fillId="3" borderId="0">
      <alignment horizontal="right"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0" fontId="8" fillId="3" borderId="0">
      <alignment horizontal="right" vertical="top"/>
    </xf>
    <xf numFmtId="0" fontId="8" fillId="3" borderId="0">
      <alignment horizontal="right" vertical="center"/>
    </xf>
    <xf numFmtId="0" fontId="9" fillId="2" borderId="0">
      <alignment horizontal="left" vertical="top"/>
    </xf>
    <xf numFmtId="0" fontId="4" fillId="2" borderId="0">
      <alignment horizontal="center" vertical="top"/>
    </xf>
    <xf numFmtId="0" fontId="3" fillId="2" borderId="0">
      <alignment horizontal="center" vertical="top"/>
    </xf>
    <xf numFmtId="0" fontId="2" fillId="2" borderId="0">
      <alignment horizontal="center" vertical="top"/>
    </xf>
    <xf numFmtId="0" fontId="2" fillId="2" borderId="0">
      <alignment horizontal="left" vertical="top"/>
    </xf>
    <xf numFmtId="0" fontId="10" fillId="2" borderId="0">
      <alignment horizontal="center" vertical="top"/>
    </xf>
    <xf numFmtId="0" fontId="5" fillId="3" borderId="0">
      <alignment horizontal="center" vertical="center"/>
    </xf>
    <xf numFmtId="0" fontId="5" fillId="3" borderId="0">
      <alignment horizontal="center" vertical="top"/>
    </xf>
    <xf numFmtId="0" fontId="5" fillId="3" borderId="0">
      <alignment horizontal="center" vertical="top"/>
    </xf>
    <xf numFmtId="0" fontId="11" fillId="2" borderId="0">
      <alignment horizontal="center" vertical="center"/>
    </xf>
    <xf numFmtId="0" fontId="11" fillId="2" borderId="0">
      <alignment horizontal="right" vertical="center"/>
    </xf>
    <xf numFmtId="0" fontId="11" fillId="2" borderId="0">
      <alignment horizontal="right" vertical="center"/>
    </xf>
    <xf numFmtId="0" fontId="7" fillId="3" borderId="0">
      <alignment horizontal="center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7" fillId="2" borderId="0">
      <alignment horizontal="right" vertical="center"/>
    </xf>
    <xf numFmtId="0" fontId="7" fillId="2" borderId="0">
      <alignment horizontal="left" vertical="top"/>
    </xf>
    <xf numFmtId="0" fontId="12" fillId="2" borderId="0">
      <alignment horizontal="center" vertical="center"/>
    </xf>
    <xf numFmtId="0" fontId="12" fillId="2" borderId="0">
      <alignment horizontal="left" vertical="top"/>
    </xf>
    <xf numFmtId="0" fontId="12" fillId="2" borderId="0">
      <alignment horizontal="right" vertical="center"/>
    </xf>
    <xf numFmtId="0" fontId="5" fillId="3" borderId="0">
      <alignment horizontal="right" vertical="top"/>
    </xf>
    <xf numFmtId="0" fontId="5" fillId="3" borderId="0">
      <alignment horizontal="right" vertical="center"/>
    </xf>
    <xf numFmtId="0" fontId="9" fillId="2" borderId="0">
      <alignment horizontal="left" vertical="top"/>
    </xf>
    <xf numFmtId="0" fontId="13" fillId="2" borderId="0">
      <alignment horizontal="left" vertical="top"/>
    </xf>
    <xf numFmtId="0" fontId="15" fillId="0" borderId="0"/>
  </cellStyleXfs>
  <cellXfs count="114">
    <xf numFmtId="0" fontId="0" fillId="0" borderId="0" xfId="0"/>
    <xf numFmtId="164" fontId="14" fillId="0" borderId="10" xfId="0" applyNumberFormat="1" applyFont="1" applyFill="1" applyBorder="1"/>
    <xf numFmtId="164" fontId="14" fillId="0" borderId="0" xfId="0" applyNumberFormat="1" applyFont="1" applyFill="1"/>
    <xf numFmtId="0" fontId="17" fillId="0" borderId="0" xfId="0" applyNumberFormat="1" applyFont="1" applyFill="1" applyAlignment="1">
      <alignment vertical="top"/>
    </xf>
    <xf numFmtId="0" fontId="17" fillId="0" borderId="0" xfId="0" applyFont="1" applyFill="1" applyAlignment="1">
      <alignment vertical="top"/>
    </xf>
    <xf numFmtId="0" fontId="18" fillId="0" borderId="0" xfId="0" applyFont="1" applyFill="1" applyAlignment="1">
      <alignment vertical="top"/>
    </xf>
    <xf numFmtId="4" fontId="18" fillId="0" borderId="0" xfId="0" applyNumberFormat="1" applyFont="1" applyFill="1" applyAlignment="1">
      <alignment vertical="top"/>
    </xf>
    <xf numFmtId="4" fontId="18" fillId="0" borderId="0" xfId="0" applyNumberFormat="1" applyFont="1" applyFill="1" applyAlignment="1">
      <alignment horizontal="right" vertical="top"/>
    </xf>
    <xf numFmtId="0" fontId="17" fillId="0" borderId="0" xfId="0" applyNumberFormat="1" applyFont="1" applyFill="1" applyAlignment="1"/>
    <xf numFmtId="0" fontId="19" fillId="0" borderId="0" xfId="0" applyNumberFormat="1" applyFont="1" applyFill="1" applyAlignment="1">
      <alignment horizontal="center" vertical="top" wrapText="1"/>
    </xf>
    <xf numFmtId="0" fontId="17" fillId="0" borderId="0" xfId="0" applyFont="1" applyFill="1" applyAlignment="1">
      <alignment horizontal="left" vertical="top"/>
    </xf>
    <xf numFmtId="0" fontId="18" fillId="0" borderId="0" xfId="0" applyFont="1" applyFill="1" applyAlignment="1">
      <alignment horizontal="left" vertical="top"/>
    </xf>
    <xf numFmtId="4" fontId="18" fillId="0" borderId="0" xfId="0" applyNumberFormat="1" applyFont="1" applyFill="1" applyAlignment="1">
      <alignment horizontal="left" vertical="top"/>
    </xf>
    <xf numFmtId="0" fontId="17" fillId="0" borderId="0" xfId="0" applyNumberFormat="1" applyFont="1" applyFill="1" applyAlignment="1">
      <alignment horizontal="center" vertical="top"/>
    </xf>
    <xf numFmtId="0" fontId="17" fillId="0" borderId="0" xfId="0" applyFont="1" applyFill="1" applyAlignment="1">
      <alignment horizontal="center" vertical="top"/>
    </xf>
    <xf numFmtId="4" fontId="18" fillId="0" borderId="0" xfId="0" applyNumberFormat="1" applyFont="1" applyFill="1" applyAlignment="1">
      <alignment horizontal="center" vertical="top" wrapText="1"/>
    </xf>
    <xf numFmtId="0" fontId="17" fillId="0" borderId="0" xfId="0" applyNumberFormat="1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18" fillId="0" borderId="0" xfId="0" applyFont="1" applyFill="1" applyAlignment="1">
      <alignment horizontal="left"/>
    </xf>
    <xf numFmtId="0" fontId="17" fillId="0" borderId="0" xfId="0" applyFont="1" applyFill="1"/>
    <xf numFmtId="0" fontId="17" fillId="0" borderId="13" xfId="0" applyFont="1" applyFill="1" applyBorder="1" applyAlignment="1">
      <alignment horizontal="left" vertical="top"/>
    </xf>
    <xf numFmtId="0" fontId="18" fillId="0" borderId="13" xfId="0" applyFont="1" applyFill="1" applyBorder="1" applyAlignment="1">
      <alignment vertical="top"/>
    </xf>
    <xf numFmtId="0" fontId="18" fillId="0" borderId="13" xfId="0" applyFont="1" applyFill="1" applyBorder="1" applyAlignment="1">
      <alignment horizontal="left" vertical="top"/>
    </xf>
    <xf numFmtId="0" fontId="18" fillId="0" borderId="13" xfId="0" applyFont="1" applyFill="1" applyBorder="1" applyAlignment="1">
      <alignment horizontal="right" vertical="top"/>
    </xf>
    <xf numFmtId="4" fontId="18" fillId="0" borderId="13" xfId="0" applyNumberFormat="1" applyFont="1" applyFill="1" applyBorder="1" applyAlignment="1">
      <alignment horizontal="right" vertical="top"/>
    </xf>
    <xf numFmtId="0" fontId="17" fillId="0" borderId="0" xfId="0" applyNumberFormat="1" applyFont="1" applyFill="1" applyAlignment="1">
      <alignment horizontal="left" vertical="top"/>
    </xf>
    <xf numFmtId="0" fontId="18" fillId="0" borderId="0" xfId="0" applyFont="1" applyFill="1" applyAlignment="1">
      <alignment horizontal="right" vertical="top"/>
    </xf>
    <xf numFmtId="4" fontId="18" fillId="0" borderId="14" xfId="0" applyNumberFormat="1" applyFont="1" applyFill="1" applyBorder="1" applyAlignment="1">
      <alignment horizontal="right" vertical="top"/>
    </xf>
    <xf numFmtId="4" fontId="25" fillId="0" borderId="2" xfId="0" applyNumberFormat="1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top" wrapText="1"/>
    </xf>
    <xf numFmtId="164" fontId="22" fillId="0" borderId="9" xfId="0" applyNumberFormat="1" applyFont="1" applyFill="1" applyBorder="1" applyAlignment="1">
      <alignment horizontal="right" vertical="top"/>
    </xf>
    <xf numFmtId="0" fontId="22" fillId="0" borderId="9" xfId="0" applyFont="1" applyFill="1" applyBorder="1" applyAlignment="1">
      <alignment horizontal="right" vertical="top"/>
    </xf>
    <xf numFmtId="4" fontId="22" fillId="0" borderId="9" xfId="0" applyNumberFormat="1" applyFont="1" applyFill="1" applyBorder="1" applyAlignment="1">
      <alignment horizontal="right" vertical="top"/>
    </xf>
    <xf numFmtId="2" fontId="17" fillId="0" borderId="0" xfId="0" applyNumberFormat="1" applyFont="1" applyFill="1" applyAlignment="1">
      <alignment horizontal="right" vertical="top"/>
    </xf>
    <xf numFmtId="49" fontId="17" fillId="0" borderId="0" xfId="0" applyNumberFormat="1" applyFont="1" applyFill="1"/>
    <xf numFmtId="164" fontId="18" fillId="0" borderId="0" xfId="0" applyNumberFormat="1" applyFont="1" applyFill="1"/>
    <xf numFmtId="0" fontId="18" fillId="0" borderId="0" xfId="0" applyFont="1" applyFill="1"/>
    <xf numFmtId="4" fontId="18" fillId="0" borderId="0" xfId="0" applyNumberFormat="1" applyFont="1" applyFill="1"/>
    <xf numFmtId="49" fontId="17" fillId="0" borderId="10" xfId="0" applyNumberFormat="1" applyFont="1" applyFill="1" applyBorder="1"/>
    <xf numFmtId="0" fontId="17" fillId="0" borderId="10" xfId="0" applyFont="1" applyFill="1" applyBorder="1"/>
    <xf numFmtId="0" fontId="18" fillId="0" borderId="10" xfId="0" applyFont="1" applyFill="1" applyBorder="1"/>
    <xf numFmtId="4" fontId="18" fillId="0" borderId="10" xfId="0" applyNumberFormat="1" applyFont="1" applyFill="1" applyBorder="1"/>
    <xf numFmtId="0" fontId="16" fillId="0" borderId="0" xfId="0" applyFont="1" applyFill="1" applyAlignment="1">
      <alignment wrapText="1"/>
    </xf>
    <xf numFmtId="2" fontId="16" fillId="0" borderId="0" xfId="0" applyNumberFormat="1" applyFont="1" applyFill="1" applyAlignment="1">
      <alignment wrapText="1"/>
    </xf>
    <xf numFmtId="4" fontId="16" fillId="0" borderId="0" xfId="0" applyNumberFormat="1" applyFont="1" applyFill="1" applyAlignment="1">
      <alignment wrapText="1"/>
    </xf>
    <xf numFmtId="164" fontId="18" fillId="0" borderId="10" xfId="0" applyNumberFormat="1" applyFont="1" applyFill="1" applyBorder="1"/>
    <xf numFmtId="0" fontId="19" fillId="0" borderId="20" xfId="0" applyFont="1" applyFill="1" applyBorder="1" applyAlignment="1">
      <alignment horizontal="center" vertical="top" wrapText="1"/>
    </xf>
    <xf numFmtId="164" fontId="22" fillId="0" borderId="20" xfId="0" applyNumberFormat="1" applyFont="1" applyFill="1" applyBorder="1" applyAlignment="1">
      <alignment horizontal="right" vertical="top"/>
    </xf>
    <xf numFmtId="0" fontId="22" fillId="0" borderId="20" xfId="0" applyFont="1" applyFill="1" applyBorder="1" applyAlignment="1">
      <alignment horizontal="right" vertical="top"/>
    </xf>
    <xf numFmtId="4" fontId="22" fillId="0" borderId="20" xfId="0" applyNumberFormat="1" applyFont="1" applyFill="1" applyBorder="1" applyAlignment="1">
      <alignment horizontal="right" vertical="top"/>
    </xf>
    <xf numFmtId="4" fontId="16" fillId="0" borderId="15" xfId="0" applyNumberFormat="1" applyFont="1" applyFill="1" applyBorder="1" applyAlignment="1">
      <alignment wrapText="1"/>
    </xf>
    <xf numFmtId="0" fontId="26" fillId="0" borderId="15" xfId="32" applyFont="1" applyFill="1" applyBorder="1" applyAlignment="1">
      <alignment horizontal="center" vertical="center" wrapText="1"/>
    </xf>
    <xf numFmtId="0" fontId="26" fillId="0" borderId="15" xfId="35" applyFont="1" applyFill="1" applyBorder="1" applyAlignment="1">
      <alignment horizontal="left" vertical="top" wrapText="1"/>
    </xf>
    <xf numFmtId="0" fontId="27" fillId="0" borderId="15" xfId="36" applyFont="1" applyFill="1" applyBorder="1" applyAlignment="1">
      <alignment horizontal="center" vertical="center" wrapText="1"/>
    </xf>
    <xf numFmtId="0" fontId="27" fillId="0" borderId="15" xfId="37" applyFont="1" applyFill="1" applyBorder="1" applyAlignment="1">
      <alignment horizontal="left" vertical="top" wrapText="1"/>
    </xf>
    <xf numFmtId="0" fontId="16" fillId="0" borderId="15" xfId="0" applyFont="1" applyFill="1" applyBorder="1" applyAlignment="1">
      <alignment wrapText="1"/>
    </xf>
    <xf numFmtId="2" fontId="16" fillId="0" borderId="15" xfId="0" applyNumberFormat="1" applyFont="1" applyFill="1" applyBorder="1" applyAlignment="1">
      <alignment wrapText="1"/>
    </xf>
    <xf numFmtId="0" fontId="29" fillId="0" borderId="15" xfId="38" applyFont="1" applyFill="1" applyBorder="1" applyAlignment="1">
      <alignment horizontal="right" vertical="center" wrapText="1"/>
    </xf>
    <xf numFmtId="0" fontId="27" fillId="0" borderId="15" xfId="38" applyFont="1" applyFill="1" applyBorder="1" applyAlignment="1">
      <alignment horizontal="right" vertical="center" wrapText="1"/>
    </xf>
    <xf numFmtId="2" fontId="29" fillId="0" borderId="15" xfId="38" applyNumberFormat="1" applyFont="1" applyFill="1" applyBorder="1" applyAlignment="1">
      <alignment horizontal="right" vertical="center" wrapText="1"/>
    </xf>
    <xf numFmtId="2" fontId="27" fillId="0" borderId="15" xfId="38" applyNumberFormat="1" applyFont="1" applyFill="1" applyBorder="1" applyAlignment="1">
      <alignment horizontal="right" vertical="center" wrapText="1"/>
    </xf>
    <xf numFmtId="0" fontId="26" fillId="0" borderId="21" xfId="32" applyFont="1" applyFill="1" applyBorder="1" applyAlignment="1">
      <alignment horizontal="center" vertical="center" wrapText="1"/>
    </xf>
    <xf numFmtId="0" fontId="26" fillId="0" borderId="21" xfId="35" applyFont="1" applyFill="1" applyBorder="1" applyAlignment="1">
      <alignment horizontal="left" vertical="top" wrapText="1"/>
    </xf>
    <xf numFmtId="4" fontId="16" fillId="0" borderId="21" xfId="0" applyNumberFormat="1" applyFont="1" applyFill="1" applyBorder="1" applyAlignment="1">
      <alignment wrapText="1"/>
    </xf>
    <xf numFmtId="3" fontId="24" fillId="0" borderId="1" xfId="0" applyNumberFormat="1" applyFont="1" applyFill="1" applyBorder="1" applyAlignment="1">
      <alignment horizontal="center" wrapText="1"/>
    </xf>
    <xf numFmtId="0" fontId="23" fillId="0" borderId="1" xfId="27" applyNumberFormat="1" applyFont="1" applyFill="1" applyBorder="1" applyAlignment="1">
      <alignment horizontal="center" vertical="top" wrapText="1"/>
    </xf>
    <xf numFmtId="0" fontId="26" fillId="0" borderId="15" xfId="32" applyNumberFormat="1" applyFont="1" applyFill="1" applyBorder="1" applyAlignment="1">
      <alignment horizontal="center" vertical="center" wrapText="1"/>
    </xf>
    <xf numFmtId="0" fontId="26" fillId="0" borderId="21" xfId="32" applyNumberFormat="1" applyFont="1" applyFill="1" applyBorder="1" applyAlignment="1">
      <alignment horizontal="center" vertical="center" wrapText="1"/>
    </xf>
    <xf numFmtId="4" fontId="17" fillId="0" borderId="0" xfId="0" applyNumberFormat="1" applyFont="1" applyFill="1" applyAlignment="1">
      <alignment vertical="top"/>
    </xf>
    <xf numFmtId="0" fontId="17" fillId="0" borderId="11" xfId="0" applyFont="1" applyFill="1" applyBorder="1" applyAlignment="1">
      <alignment horizontal="center" vertical="top" wrapText="1"/>
    </xf>
    <xf numFmtId="0" fontId="20" fillId="0" borderId="12" xfId="0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right" vertical="top"/>
    </xf>
    <xf numFmtId="0" fontId="18" fillId="0" borderId="0" xfId="0" applyFont="1" applyFill="1" applyAlignment="1">
      <alignment horizontal="left" vertical="top" wrapText="1"/>
    </xf>
    <xf numFmtId="0" fontId="20" fillId="0" borderId="0" xfId="0" applyFont="1" applyFill="1" applyAlignment="1">
      <alignment horizontal="center" vertical="top" wrapText="1"/>
    </xf>
    <xf numFmtId="0" fontId="18" fillId="0" borderId="0" xfId="0" applyFont="1" applyFill="1" applyAlignment="1">
      <alignment horizontal="right" vertical="top"/>
    </xf>
    <xf numFmtId="4" fontId="18" fillId="0" borderId="0" xfId="0" applyNumberFormat="1" applyFont="1" applyFill="1" applyAlignment="1">
      <alignment horizontal="left" vertical="top" wrapText="1"/>
    </xf>
    <xf numFmtId="0" fontId="28" fillId="0" borderId="16" xfId="27" applyNumberFormat="1" applyFont="1" applyFill="1" applyBorder="1" applyAlignment="1">
      <alignment horizontal="center" vertical="top" wrapText="1"/>
    </xf>
    <xf numFmtId="2" fontId="28" fillId="0" borderId="17" xfId="27" applyNumberFormat="1" applyFont="1" applyFill="1" applyBorder="1" applyAlignment="1">
      <alignment horizontal="center" vertical="top" wrapText="1"/>
    </xf>
    <xf numFmtId="0" fontId="23" fillId="0" borderId="16" xfId="27" applyNumberFormat="1" applyFont="1" applyFill="1" applyBorder="1" applyAlignment="1">
      <alignment horizontal="center" vertical="top" wrapText="1"/>
    </xf>
    <xf numFmtId="0" fontId="23" fillId="0" borderId="17" xfId="27" applyFont="1" applyFill="1" applyBorder="1" applyAlignment="1">
      <alignment horizontal="center" vertical="top" wrapText="1"/>
    </xf>
    <xf numFmtId="0" fontId="17" fillId="0" borderId="0" xfId="0" applyFont="1" applyFill="1" applyAlignment="1"/>
    <xf numFmtId="0" fontId="17" fillId="0" borderId="0" xfId="0" applyFont="1" applyFill="1" applyAlignment="1">
      <alignment horizontal="left" vertical="top" wrapText="1"/>
    </xf>
    <xf numFmtId="0" fontId="22" fillId="0" borderId="0" xfId="0" applyFont="1" applyFill="1" applyAlignment="1">
      <alignment horizontal="left" vertical="top" wrapText="1"/>
    </xf>
    <xf numFmtId="4" fontId="22" fillId="0" borderId="0" xfId="0" applyNumberFormat="1" applyFont="1" applyFill="1" applyAlignment="1">
      <alignment horizontal="left" vertical="top" wrapText="1"/>
    </xf>
    <xf numFmtId="0" fontId="17" fillId="0" borderId="13" xfId="0" applyFont="1" applyFill="1" applyBorder="1" applyAlignment="1">
      <alignment horizontal="left" vertical="top"/>
    </xf>
    <xf numFmtId="0" fontId="17" fillId="0" borderId="14" xfId="0" applyFont="1" applyFill="1" applyBorder="1" applyAlignment="1">
      <alignment horizontal="left" vertical="top"/>
    </xf>
    <xf numFmtId="0" fontId="26" fillId="0" borderId="15" xfId="31" applyFont="1" applyFill="1" applyBorder="1" applyAlignment="1">
      <alignment horizontal="center" vertical="top" wrapText="1"/>
    </xf>
    <xf numFmtId="0" fontId="29" fillId="0" borderId="15" xfId="38" applyNumberFormat="1" applyFont="1" applyFill="1" applyBorder="1" applyAlignment="1">
      <alignment horizontal="right" vertical="center" wrapText="1"/>
    </xf>
    <xf numFmtId="2" fontId="29" fillId="0" borderId="15" xfId="38" applyNumberFormat="1" applyFont="1" applyFill="1" applyBorder="1" applyAlignment="1">
      <alignment horizontal="right" vertical="center" wrapText="1"/>
    </xf>
    <xf numFmtId="0" fontId="27" fillId="0" borderId="15" xfId="38" applyFont="1" applyFill="1" applyBorder="1" applyAlignment="1">
      <alignment horizontal="right" vertical="center" wrapText="1"/>
    </xf>
    <xf numFmtId="0" fontId="23" fillId="0" borderId="1" xfId="25" applyFont="1" applyFill="1" applyBorder="1" applyAlignment="1">
      <alignment horizontal="center" vertical="center" wrapText="1"/>
    </xf>
    <xf numFmtId="0" fontId="23" fillId="0" borderId="6" xfId="25" applyFont="1" applyFill="1" applyBorder="1" applyAlignment="1">
      <alignment horizontal="center" vertical="center" wrapText="1"/>
    </xf>
    <xf numFmtId="0" fontId="23" fillId="0" borderId="1" xfId="26" applyFont="1" applyFill="1" applyBorder="1" applyAlignment="1">
      <alignment horizontal="center" vertical="top" wrapText="1"/>
    </xf>
    <xf numFmtId="0" fontId="23" fillId="0" borderId="6" xfId="26" applyFont="1" applyFill="1" applyBorder="1" applyAlignment="1">
      <alignment horizontal="center" vertical="top" wrapText="1"/>
    </xf>
    <xf numFmtId="0" fontId="23" fillId="0" borderId="3" xfId="25" applyFont="1" applyFill="1" applyBorder="1" applyAlignment="1">
      <alignment horizontal="center" vertical="center" wrapText="1"/>
    </xf>
    <xf numFmtId="0" fontId="23" fillId="0" borderId="4" xfId="25" applyFont="1" applyFill="1" applyBorder="1" applyAlignment="1">
      <alignment horizontal="center" vertical="center" wrapText="1"/>
    </xf>
    <xf numFmtId="0" fontId="23" fillId="0" borderId="5" xfId="25" applyFont="1" applyFill="1" applyBorder="1" applyAlignment="1">
      <alignment horizontal="center" vertical="center" wrapText="1"/>
    </xf>
    <xf numFmtId="2" fontId="28" fillId="0" borderId="3" xfId="26" applyNumberFormat="1" applyFont="1" applyFill="1" applyBorder="1" applyAlignment="1">
      <alignment horizontal="center" vertical="top" wrapText="1"/>
    </xf>
    <xf numFmtId="2" fontId="28" fillId="0" borderId="5" xfId="26" applyNumberFormat="1" applyFont="1" applyFill="1" applyBorder="1" applyAlignment="1">
      <alignment horizontal="center" vertical="top" wrapText="1"/>
    </xf>
    <xf numFmtId="0" fontId="23" fillId="0" borderId="3" xfId="26" applyFont="1" applyFill="1" applyBorder="1" applyAlignment="1">
      <alignment horizontal="center" vertical="top" wrapText="1"/>
    </xf>
    <xf numFmtId="0" fontId="23" fillId="0" borderId="5" xfId="26" applyFont="1" applyFill="1" applyBorder="1" applyAlignment="1">
      <alignment horizontal="center" vertical="top" wrapText="1"/>
    </xf>
    <xf numFmtId="0" fontId="26" fillId="0" borderId="15" xfId="34" applyNumberFormat="1" applyFont="1" applyFill="1" applyBorder="1" applyAlignment="1">
      <alignment horizontal="center" vertical="center" wrapText="1"/>
    </xf>
    <xf numFmtId="0" fontId="26" fillId="0" borderId="15" xfId="34" applyFont="1" applyFill="1" applyBorder="1" applyAlignment="1">
      <alignment horizontal="center" vertical="center" wrapText="1"/>
    </xf>
    <xf numFmtId="2" fontId="27" fillId="0" borderId="15" xfId="38" applyNumberFormat="1" applyFont="1" applyFill="1" applyBorder="1" applyAlignment="1">
      <alignment horizontal="right" vertical="center" wrapText="1"/>
    </xf>
    <xf numFmtId="0" fontId="27" fillId="0" borderId="15" xfId="38" applyNumberFormat="1" applyFont="1" applyFill="1" applyBorder="1" applyAlignment="1">
      <alignment horizontal="right" vertical="center" wrapText="1"/>
    </xf>
    <xf numFmtId="1" fontId="19" fillId="0" borderId="7" xfId="0" applyNumberFormat="1" applyFont="1" applyFill="1" applyBorder="1" applyAlignment="1">
      <alignment horizontal="left" vertical="top" wrapText="1"/>
    </xf>
    <xf numFmtId="0" fontId="19" fillId="0" borderId="8" xfId="0" applyFont="1" applyFill="1" applyBorder="1" applyAlignment="1">
      <alignment horizontal="left" vertical="top" wrapText="1"/>
    </xf>
    <xf numFmtId="0" fontId="19" fillId="0" borderId="9" xfId="0" applyFont="1" applyFill="1" applyBorder="1" applyAlignment="1">
      <alignment horizontal="left" vertical="top" wrapText="1"/>
    </xf>
    <xf numFmtId="1" fontId="19" fillId="0" borderId="18" xfId="0" applyNumberFormat="1" applyFont="1" applyFill="1" applyBorder="1" applyAlignment="1">
      <alignment horizontal="left" vertical="top" wrapText="1"/>
    </xf>
    <xf numFmtId="0" fontId="19" fillId="0" borderId="19" xfId="0" applyFont="1" applyFill="1" applyBorder="1" applyAlignment="1">
      <alignment horizontal="left" vertical="top" wrapText="1"/>
    </xf>
    <xf numFmtId="0" fontId="19" fillId="0" borderId="20" xfId="0" applyFont="1" applyFill="1" applyBorder="1" applyAlignment="1">
      <alignment horizontal="left" vertical="top" wrapText="1"/>
    </xf>
    <xf numFmtId="4" fontId="24" fillId="0" borderId="2" xfId="0" applyNumberFormat="1" applyFont="1" applyFill="1" applyBorder="1" applyAlignment="1">
      <alignment horizontal="center" wrapText="1"/>
    </xf>
    <xf numFmtId="0" fontId="26" fillId="0" borderId="21" xfId="34" applyNumberFormat="1" applyFont="1" applyFill="1" applyBorder="1" applyAlignment="1">
      <alignment horizontal="center" vertical="center" wrapText="1"/>
    </xf>
    <xf numFmtId="0" fontId="26" fillId="0" borderId="21" xfId="34" applyFont="1" applyFill="1" applyBorder="1" applyAlignment="1">
      <alignment horizontal="center" vertical="center" wrapText="1"/>
    </xf>
  </cellXfs>
  <cellStyles count="44">
    <cellStyle name="SCводно-ресурсная ведомость0" xfId="1"/>
    <cellStyle name="SCводно-ресурсная ведомость1" xfId="2"/>
    <cellStyle name="SCводно-ресурсная ведомость10" xfId="11"/>
    <cellStyle name="SCводно-ресурсная ведомость11" xfId="12"/>
    <cellStyle name="SCводно-ресурсная ведомость12" xfId="13"/>
    <cellStyle name="SCводно-ресурсная ведомость13" xfId="14"/>
    <cellStyle name="SCводно-ресурсная ведомость14" xfId="15"/>
    <cellStyle name="SCводно-ресурсная ведомость15" xfId="16"/>
    <cellStyle name="SCводно-ресурсная ведомость16" xfId="17"/>
    <cellStyle name="SCводно-ресурсная ведомость17" xfId="18"/>
    <cellStyle name="SCводно-ресурсная ведомость18" xfId="19"/>
    <cellStyle name="SCводно-ресурсная ведомость2" xfId="3"/>
    <cellStyle name="SCводно-ресурсная ведомость3" xfId="4"/>
    <cellStyle name="SCводно-ресурсная ведомость4" xfId="5"/>
    <cellStyle name="SCводно-ресурсная ведомость5" xfId="6"/>
    <cellStyle name="SCводно-ресурсная ведомость6" xfId="7"/>
    <cellStyle name="SCводно-ресурсная ведомость7" xfId="8"/>
    <cellStyle name="SCводно-ресурсная ведомость8" xfId="9"/>
    <cellStyle name="SCводно-ресурсная ведомость9" xfId="10"/>
    <cellStyle name="SЛокально-ресурсная ведомости 20" xfId="20"/>
    <cellStyle name="SЛокально-ресурсная ведомости 21" xfId="21"/>
    <cellStyle name="SЛокально-ресурсная ведомости 210" xfId="30"/>
    <cellStyle name="SЛокально-ресурсная ведомости 211" xfId="31"/>
    <cellStyle name="SЛокально-ресурсная ведомости 212" xfId="32"/>
    <cellStyle name="SЛокально-ресурсная ведомости 213" xfId="33"/>
    <cellStyle name="SЛокально-ресурсная ведомости 214" xfId="34"/>
    <cellStyle name="SЛокально-ресурсная ведомости 215" xfId="35"/>
    <cellStyle name="SЛокально-ресурсная ведомости 216" xfId="36"/>
    <cellStyle name="SЛокально-ресурсная ведомости 217" xfId="37"/>
    <cellStyle name="SЛокально-ресурсная ведомости 218" xfId="38"/>
    <cellStyle name="SЛокально-ресурсная ведомости 219" xfId="39"/>
    <cellStyle name="SЛокально-ресурсная ведомости 22" xfId="22"/>
    <cellStyle name="SЛокально-ресурсная ведомости 220" xfId="40"/>
    <cellStyle name="SЛокально-ресурсная ведомости 221" xfId="41"/>
    <cellStyle name="SЛокально-ресурсная ведомости 222" xfId="42"/>
    <cellStyle name="SЛокально-ресурсная ведомости 23" xfId="23"/>
    <cellStyle name="SЛокально-ресурсная ведомости 24" xfId="24"/>
    <cellStyle name="SЛокально-ресурсная ведомости 25" xfId="25"/>
    <cellStyle name="SЛокально-ресурсная ведомости 26" xfId="26"/>
    <cellStyle name="SЛокально-ресурсная ведомости 27" xfId="27"/>
    <cellStyle name="SЛокально-ресурсная ведомости 28" xfId="28"/>
    <cellStyle name="SЛокально-ресурсная ведомости 29" xfId="29"/>
    <cellStyle name="Обычный" xfId="0" builtinId="0"/>
    <cellStyle name="Обычный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xbar\D\GM%20UZBEKISTAN\&#1089;&#1084;&#1077;&#1090;&#1072;\&#1057;&#1050;&#1051;&#1040;&#1044;%2020000&#1052;2\&#1057;&#1042;&#1054;&#1044;&#1053;&#1067;&#1049;%20&#1056;&#1040;&#1057;&#1063;&#1045;&#105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52;&#1045;&#1058;&#1040;/&#1056;&#1040;&#1057;&#1063;&#1045;&#1058;2019%203-&#1082;&#107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NONservice/Desktop/&#1057;&#1052;&#1045;&#1058;&#1040;%20&#1043;&#1054;&#1056;&#1043;&#1040;&#1047;%202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ная ресурсная ведомость"/>
      <sheetName val="Локально-ресурсная ведомость"/>
      <sheetName val="Ведомость ресурсов"/>
      <sheetName val="Ведомость работ"/>
      <sheetName val="ССР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ФОРМА №6"/>
      <sheetName val="bx_abc4"/>
      <sheetName val="bx_abc4 (2)"/>
      <sheetName val="Форма (2)"/>
      <sheetName val="titul"/>
      <sheetName val="soder"/>
      <sheetName val="п"/>
    </sheetNames>
    <sheetDataSet>
      <sheetData sheetId="0">
        <row r="14">
          <cell r="J14">
            <v>3444419.0054399995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r_abc4"/>
      <sheetName val="bx_abc4"/>
      <sheetName val="Форма (2)"/>
      <sheetName val="titul"/>
      <sheetName val="soder"/>
      <sheetName val="п"/>
    </sheetNames>
    <sheetDataSet>
      <sheetData sheetId="0" refreshError="1"/>
      <sheetData sheetId="1">
        <row r="23">
          <cell r="D23" t="str">
            <v>МАШ.-Ч</v>
          </cell>
          <cell r="J23">
            <v>474.04124999999999</v>
          </cell>
        </row>
        <row r="24">
          <cell r="D24" t="str">
            <v>МАШ.-Ч</v>
          </cell>
          <cell r="J24">
            <v>132.94</v>
          </cell>
        </row>
        <row r="25">
          <cell r="D25" t="str">
            <v>Т</v>
          </cell>
          <cell r="J25">
            <v>0</v>
          </cell>
        </row>
        <row r="26">
          <cell r="D26" t="str">
            <v>100М2</v>
          </cell>
        </row>
        <row r="27">
          <cell r="D27" t="str">
            <v>ЧЕЛ.-Ч</v>
          </cell>
          <cell r="J27">
            <v>224903.08905120002</v>
          </cell>
        </row>
        <row r="28">
          <cell r="D28" t="str">
            <v>Т</v>
          </cell>
          <cell r="J28">
            <v>0</v>
          </cell>
        </row>
        <row r="29">
          <cell r="D29" t="str">
            <v>100М2</v>
          </cell>
        </row>
        <row r="30">
          <cell r="D30" t="str">
            <v>ЧЕЛ.-Ч</v>
          </cell>
          <cell r="J30">
            <v>204475.97699424002</v>
          </cell>
        </row>
        <row r="31">
          <cell r="D31" t="str">
            <v>Т</v>
          </cell>
          <cell r="J31">
            <v>0</v>
          </cell>
        </row>
        <row r="32">
          <cell r="D32" t="str">
            <v>100М2</v>
          </cell>
        </row>
        <row r="33">
          <cell r="D33" t="str">
            <v>ЧЕЛ.-Ч</v>
          </cell>
          <cell r="J33">
            <v>4656988.0945840003</v>
          </cell>
        </row>
        <row r="34">
          <cell r="D34" t="str">
            <v>МАШ.-Ч</v>
          </cell>
          <cell r="J34">
            <v>140240</v>
          </cell>
        </row>
        <row r="35">
          <cell r="D35" t="str">
            <v>МАШ.-Ч</v>
          </cell>
          <cell r="J35">
            <v>362880</v>
          </cell>
        </row>
        <row r="36">
          <cell r="D36" t="str">
            <v>МАШ.-Ч</v>
          </cell>
          <cell r="J36">
            <v>96030</v>
          </cell>
        </row>
        <row r="37">
          <cell r="D37" t="str">
            <v>Т</v>
          </cell>
          <cell r="J37">
            <v>42500</v>
          </cell>
        </row>
        <row r="38">
          <cell r="D38" t="str">
            <v>Т</v>
          </cell>
          <cell r="J38">
            <v>0</v>
          </cell>
        </row>
        <row r="39">
          <cell r="D39" t="str">
            <v>М2</v>
          </cell>
          <cell r="J39">
            <v>493240</v>
          </cell>
        </row>
        <row r="40">
          <cell r="D40" t="str">
            <v>1000ШТ</v>
          </cell>
          <cell r="J40">
            <v>81000</v>
          </cell>
        </row>
        <row r="41">
          <cell r="D41" t="str">
            <v>М</v>
          </cell>
          <cell r="J41">
            <v>1575000</v>
          </cell>
        </row>
        <row r="42">
          <cell r="D42" t="str">
            <v>ШТ</v>
          </cell>
          <cell r="J42">
            <v>143250</v>
          </cell>
        </row>
        <row r="43">
          <cell r="D43" t="str">
            <v>ШТ</v>
          </cell>
          <cell r="J43">
            <v>107640</v>
          </cell>
        </row>
        <row r="44">
          <cell r="D44" t="str">
            <v>ШТ</v>
          </cell>
          <cell r="J44">
            <v>9450</v>
          </cell>
        </row>
        <row r="45">
          <cell r="D45" t="str">
            <v>ШТ</v>
          </cell>
          <cell r="J45">
            <v>13335</v>
          </cell>
        </row>
        <row r="46">
          <cell r="D46" t="str">
            <v>ШТ</v>
          </cell>
          <cell r="J46">
            <v>259900</v>
          </cell>
        </row>
        <row r="47">
          <cell r="D47" t="str">
            <v>100М2</v>
          </cell>
        </row>
        <row r="48">
          <cell r="D48" t="str">
            <v>ЧЕЛ.-Ч</v>
          </cell>
          <cell r="J48">
            <v>132668.922624</v>
          </cell>
        </row>
        <row r="49">
          <cell r="D49" t="str">
            <v>МАШ.-Ч</v>
          </cell>
          <cell r="J49">
            <v>289.41580799999952</v>
          </cell>
        </row>
        <row r="50">
          <cell r="D50" t="str">
            <v>М3</v>
          </cell>
          <cell r="J50">
            <v>0</v>
          </cell>
        </row>
        <row r="51">
          <cell r="D51" t="str">
            <v>Т</v>
          </cell>
          <cell r="J51">
            <v>0</v>
          </cell>
        </row>
        <row r="52">
          <cell r="D52" t="str">
            <v>10 М2</v>
          </cell>
          <cell r="J52">
            <v>1118700</v>
          </cell>
        </row>
        <row r="53">
          <cell r="D53" t="str">
            <v>КГ</v>
          </cell>
          <cell r="J53">
            <v>16</v>
          </cell>
        </row>
        <row r="54">
          <cell r="D54" t="str">
            <v>100М2</v>
          </cell>
        </row>
        <row r="55">
          <cell r="D55" t="str">
            <v>ЧЕЛ.-Ч</v>
          </cell>
          <cell r="J55">
            <v>2940918.8321318403</v>
          </cell>
        </row>
        <row r="56">
          <cell r="D56" t="str">
            <v>МАШ.-Ч</v>
          </cell>
          <cell r="J56">
            <v>59467.467451392004</v>
          </cell>
        </row>
        <row r="57">
          <cell r="D57" t="str">
            <v>М3</v>
          </cell>
          <cell r="J57">
            <v>0</v>
          </cell>
        </row>
        <row r="58">
          <cell r="D58" t="str">
            <v>М2</v>
          </cell>
          <cell r="J58">
            <v>6720000.0000000009</v>
          </cell>
        </row>
        <row r="59">
          <cell r="D59" t="str">
            <v>М3</v>
          </cell>
          <cell r="J59">
            <v>14425.600000000002</v>
          </cell>
        </row>
        <row r="60">
          <cell r="D60" t="str">
            <v>М3</v>
          </cell>
          <cell r="J60">
            <v>349373.30400000006</v>
          </cell>
        </row>
        <row r="61">
          <cell r="D61" t="str">
            <v>М3</v>
          </cell>
          <cell r="J61">
            <v>78275.534400000004</v>
          </cell>
        </row>
        <row r="62">
          <cell r="D62" t="str">
            <v>100М2</v>
          </cell>
        </row>
        <row r="63">
          <cell r="D63" t="str">
            <v>ЧЕЛ.-Ч</v>
          </cell>
          <cell r="J63">
            <v>324843.75907200004</v>
          </cell>
        </row>
        <row r="64">
          <cell r="D64" t="str">
            <v>100М2</v>
          </cell>
        </row>
        <row r="65">
          <cell r="D65" t="str">
            <v>ЧЕЛ.-Ч</v>
          </cell>
          <cell r="J65">
            <v>455571.42319584003</v>
          </cell>
        </row>
        <row r="66">
          <cell r="D66" t="str">
            <v>МАШ.-Ч</v>
          </cell>
          <cell r="J66">
            <v>1737.685737216</v>
          </cell>
        </row>
        <row r="67">
          <cell r="D67" t="str">
            <v>М3</v>
          </cell>
          <cell r="J67">
            <v>0</v>
          </cell>
        </row>
        <row r="68">
          <cell r="D68" t="str">
            <v>Т</v>
          </cell>
          <cell r="J68">
            <v>196425.00000000003</v>
          </cell>
        </row>
        <row r="69">
          <cell r="D69" t="str">
            <v>100М2</v>
          </cell>
        </row>
        <row r="70">
          <cell r="D70" t="str">
            <v>ЧЕЛ.-Ч</v>
          </cell>
          <cell r="J70">
            <v>376643.16930240003</v>
          </cell>
        </row>
        <row r="71">
          <cell r="D71" t="str">
            <v>МАШ.-Ч</v>
          </cell>
          <cell r="J71">
            <v>4688.536089599992</v>
          </cell>
        </row>
        <row r="72">
          <cell r="D72" t="str">
            <v>Т</v>
          </cell>
          <cell r="J72">
            <v>259200</v>
          </cell>
        </row>
        <row r="73">
          <cell r="D73" t="str">
            <v>М2</v>
          </cell>
          <cell r="J73">
            <v>1587.6</v>
          </cell>
        </row>
        <row r="74">
          <cell r="D74" t="str">
            <v>КГ</v>
          </cell>
          <cell r="J74">
            <v>535.68000000000006</v>
          </cell>
        </row>
        <row r="75">
          <cell r="D75" t="str">
            <v>100М2</v>
          </cell>
        </row>
        <row r="76">
          <cell r="D76" t="str">
            <v>ЧЕЛ.-Ч</v>
          </cell>
          <cell r="J76">
            <v>50010.981126400009</v>
          </cell>
        </row>
        <row r="77">
          <cell r="D77" t="str">
            <v>МАШ.-Ч</v>
          </cell>
          <cell r="J77">
            <v>4603.1040000000003</v>
          </cell>
        </row>
        <row r="78">
          <cell r="D78" t="str">
            <v>МАШ.-Ч</v>
          </cell>
          <cell r="J78">
            <v>1295.3600000000001</v>
          </cell>
        </row>
        <row r="79">
          <cell r="D79" t="str">
            <v>МАШ.-Ч</v>
          </cell>
          <cell r="J79">
            <v>115.7663231999998</v>
          </cell>
        </row>
        <row r="80">
          <cell r="D80" t="str">
            <v>М3</v>
          </cell>
          <cell r="J80">
            <v>5454.8543999999993</v>
          </cell>
        </row>
        <row r="81">
          <cell r="D81" t="str">
            <v>ШТ</v>
          </cell>
          <cell r="J81">
            <v>2.2000000000000002E-2</v>
          </cell>
        </row>
        <row r="82">
          <cell r="D82" t="str">
            <v>Т</v>
          </cell>
          <cell r="J82">
            <v>104000.00000000001</v>
          </cell>
        </row>
        <row r="83">
          <cell r="D83" t="str">
            <v>М2</v>
          </cell>
          <cell r="J83">
            <v>1386</v>
          </cell>
        </row>
        <row r="84">
          <cell r="D84" t="str">
            <v>Т</v>
          </cell>
          <cell r="J84">
            <v>0</v>
          </cell>
        </row>
        <row r="85">
          <cell r="D85" t="str">
            <v>М3</v>
          </cell>
        </row>
        <row r="86">
          <cell r="D86" t="str">
            <v>ЧЕЛ.-Ч</v>
          </cell>
          <cell r="J86">
            <v>39605.5754304</v>
          </cell>
        </row>
        <row r="87">
          <cell r="D87" t="str">
            <v>М3</v>
          </cell>
          <cell r="J87">
            <v>0</v>
          </cell>
        </row>
        <row r="88">
          <cell r="D88" t="str">
            <v>1000ШТ</v>
          </cell>
          <cell r="J88">
            <v>112000.00000000001</v>
          </cell>
        </row>
        <row r="89">
          <cell r="D89" t="str">
            <v>М3</v>
          </cell>
          <cell r="J89">
            <v>22182.432000000001</v>
          </cell>
        </row>
        <row r="90">
          <cell r="D90" t="str">
            <v>100М2</v>
          </cell>
        </row>
        <row r="91">
          <cell r="D91" t="str">
            <v>ЧЕЛ.-Ч</v>
          </cell>
          <cell r="J91">
            <v>3823498.8398880004</v>
          </cell>
        </row>
        <row r="92">
          <cell r="D92" t="str">
            <v>МАШ.-Ч</v>
          </cell>
          <cell r="J92">
            <v>486.00000000000006</v>
          </cell>
        </row>
        <row r="93">
          <cell r="D93" t="str">
            <v>МАШ.-Ч</v>
          </cell>
          <cell r="J93">
            <v>37820.857789439935</v>
          </cell>
        </row>
        <row r="94">
          <cell r="D94" t="str">
            <v>Т</v>
          </cell>
          <cell r="J94">
            <v>81000</v>
          </cell>
        </row>
        <row r="95">
          <cell r="D95" t="str">
            <v>Т</v>
          </cell>
          <cell r="J95">
            <v>22950</v>
          </cell>
        </row>
        <row r="96">
          <cell r="D96" t="str">
            <v>Т</v>
          </cell>
          <cell r="J96">
            <v>28620</v>
          </cell>
        </row>
        <row r="97">
          <cell r="D97" t="str">
            <v>М2</v>
          </cell>
          <cell r="J97">
            <v>20250000</v>
          </cell>
        </row>
        <row r="98">
          <cell r="D98" t="str">
            <v>100М2</v>
          </cell>
        </row>
        <row r="99">
          <cell r="D99" t="str">
            <v>ЧЕЛ.-Ч</v>
          </cell>
          <cell r="J99">
            <v>26449.24060352</v>
          </cell>
        </row>
        <row r="100">
          <cell r="D100" t="str">
            <v>МАШ.-Ч</v>
          </cell>
          <cell r="J100">
            <v>2303.7498316799961</v>
          </cell>
        </row>
        <row r="101">
          <cell r="D101" t="str">
            <v>М3</v>
          </cell>
          <cell r="J101">
            <v>526.34559999999999</v>
          </cell>
        </row>
        <row r="102">
          <cell r="D102" t="str">
            <v>М3</v>
          </cell>
          <cell r="J102">
            <v>4121.6000000000004</v>
          </cell>
        </row>
        <row r="103">
          <cell r="D103" t="str">
            <v>М2</v>
          </cell>
          <cell r="J103">
            <v>978000</v>
          </cell>
        </row>
        <row r="104">
          <cell r="D104" t="str">
            <v>Т</v>
          </cell>
          <cell r="J104">
            <v>0</v>
          </cell>
        </row>
        <row r="105">
          <cell r="D105" t="str">
            <v>100М2</v>
          </cell>
        </row>
        <row r="106">
          <cell r="D106" t="str">
            <v>ЧЕЛ.-Ч</v>
          </cell>
          <cell r="J106">
            <v>327770.27942400001</v>
          </cell>
        </row>
        <row r="107">
          <cell r="D107" t="str">
            <v>МАШ.-Ч</v>
          </cell>
          <cell r="J107">
            <v>1516.8</v>
          </cell>
        </row>
        <row r="108">
          <cell r="D108" t="str">
            <v>МАШ.-Ч</v>
          </cell>
          <cell r="J108">
            <v>374.4</v>
          </cell>
        </row>
        <row r="109">
          <cell r="D109" t="str">
            <v>МАШ.-Ч</v>
          </cell>
          <cell r="J109">
            <v>6251.3814527999884</v>
          </cell>
        </row>
        <row r="110">
          <cell r="D110" t="str">
            <v>КГ</v>
          </cell>
          <cell r="J110">
            <v>0</v>
          </cell>
        </row>
        <row r="111">
          <cell r="D111" t="str">
            <v>Т</v>
          </cell>
          <cell r="J111">
            <v>0</v>
          </cell>
        </row>
        <row r="112">
          <cell r="D112" t="str">
            <v>М3</v>
          </cell>
          <cell r="J112">
            <v>177744.00000000003</v>
          </cell>
        </row>
        <row r="113">
          <cell r="D113" t="str">
            <v>Т</v>
          </cell>
          <cell r="J113">
            <v>0</v>
          </cell>
        </row>
        <row r="114">
          <cell r="D114" t="str">
            <v>М2</v>
          </cell>
          <cell r="J114">
            <v>292950</v>
          </cell>
        </row>
        <row r="115">
          <cell r="D115" t="str">
            <v>Т</v>
          </cell>
          <cell r="J115">
            <v>0</v>
          </cell>
        </row>
        <row r="116">
          <cell r="D116" t="str">
            <v>100ШТ</v>
          </cell>
        </row>
        <row r="117">
          <cell r="D117" t="str">
            <v>ЧЕЛ.-Ч</v>
          </cell>
          <cell r="J117">
            <v>71537.164160000015</v>
          </cell>
        </row>
        <row r="118">
          <cell r="D118" t="str">
            <v>МАШ.-Ч</v>
          </cell>
          <cell r="J118">
            <v>5903.3884536000005</v>
          </cell>
        </row>
        <row r="119">
          <cell r="D119" t="str">
            <v>Т</v>
          </cell>
          <cell r="J119">
            <v>0</v>
          </cell>
        </row>
        <row r="120">
          <cell r="D120" t="str">
            <v>КГ</v>
          </cell>
          <cell r="J120">
            <v>2029.9999999999998</v>
          </cell>
        </row>
        <row r="121">
          <cell r="D121" t="str">
            <v>КОМП</v>
          </cell>
          <cell r="J121">
            <v>253391</v>
          </cell>
        </row>
        <row r="122">
          <cell r="D122" t="str">
            <v>КОМП</v>
          </cell>
          <cell r="J122">
            <v>289392</v>
          </cell>
        </row>
        <row r="123">
          <cell r="D123" t="str">
            <v>100М2</v>
          </cell>
        </row>
        <row r="124">
          <cell r="D124" t="str">
            <v>ЧЕЛ.-Ч</v>
          </cell>
          <cell r="J124">
            <v>46195.123756320005</v>
          </cell>
        </row>
        <row r="125">
          <cell r="D125" t="str">
            <v>МАШ.-Ч</v>
          </cell>
          <cell r="J125">
            <v>121.5546393599998</v>
          </cell>
        </row>
        <row r="126">
          <cell r="D126" t="str">
            <v>КГ</v>
          </cell>
          <cell r="J126">
            <v>1190.7000000000003</v>
          </cell>
        </row>
        <row r="127">
          <cell r="D127" t="str">
            <v>Т</v>
          </cell>
          <cell r="J127">
            <v>24756.200000000004</v>
          </cell>
        </row>
        <row r="128">
          <cell r="D128" t="str">
            <v>КГ</v>
          </cell>
          <cell r="J128">
            <v>67.2</v>
          </cell>
        </row>
        <row r="129">
          <cell r="D129" t="str">
            <v>100М2</v>
          </cell>
        </row>
        <row r="130">
          <cell r="D130" t="str">
            <v>ЧЕЛ.-Ч</v>
          </cell>
          <cell r="J130">
            <v>2548999.2265920001</v>
          </cell>
        </row>
        <row r="131">
          <cell r="D131" t="str">
            <v>МАШ.-Ч</v>
          </cell>
          <cell r="J131">
            <v>324</v>
          </cell>
        </row>
        <row r="132">
          <cell r="D132" t="str">
            <v>МАШ.-Ч</v>
          </cell>
          <cell r="J132">
            <v>25213.905192959955</v>
          </cell>
        </row>
        <row r="133">
          <cell r="D133" t="str">
            <v>Т</v>
          </cell>
          <cell r="J133">
            <v>54000</v>
          </cell>
        </row>
        <row r="134">
          <cell r="D134" t="str">
            <v>Т</v>
          </cell>
          <cell r="J134">
            <v>15300</v>
          </cell>
        </row>
        <row r="135">
          <cell r="D135" t="str">
            <v>Т</v>
          </cell>
          <cell r="J135">
            <v>19080</v>
          </cell>
        </row>
        <row r="136">
          <cell r="D136" t="str">
            <v>М2</v>
          </cell>
          <cell r="J136">
            <v>13500000</v>
          </cell>
        </row>
        <row r="137">
          <cell r="D137" t="str">
            <v>100М2</v>
          </cell>
        </row>
        <row r="138">
          <cell r="D138" t="str">
            <v>ЧЕЛ.-Ч</v>
          </cell>
          <cell r="J138">
            <v>26449.24060352</v>
          </cell>
        </row>
        <row r="139">
          <cell r="D139" t="str">
            <v>МАШ.-Ч</v>
          </cell>
          <cell r="J139">
            <v>2303.7498316799961</v>
          </cell>
        </row>
        <row r="140">
          <cell r="D140" t="str">
            <v>М3</v>
          </cell>
          <cell r="J140">
            <v>526.34559999999999</v>
          </cell>
        </row>
        <row r="141">
          <cell r="D141" t="str">
            <v>М3</v>
          </cell>
          <cell r="J141">
            <v>4121.6000000000004</v>
          </cell>
        </row>
        <row r="142">
          <cell r="D142" t="str">
            <v>М2</v>
          </cell>
          <cell r="J142">
            <v>978000</v>
          </cell>
        </row>
        <row r="143">
          <cell r="D143" t="str">
            <v>Т</v>
          </cell>
          <cell r="J143">
            <v>0</v>
          </cell>
        </row>
        <row r="144">
          <cell r="D144" t="str">
            <v>СУМ</v>
          </cell>
          <cell r="J144">
            <v>65739676.558441326</v>
          </cell>
        </row>
        <row r="146">
          <cell r="D146" t="str">
            <v>100М2</v>
          </cell>
        </row>
        <row r="147">
          <cell r="D147" t="str">
            <v>ЧЕЛ.-Ч</v>
          </cell>
          <cell r="J147">
            <v>757968.77116799995</v>
          </cell>
        </row>
        <row r="148">
          <cell r="D148" t="str">
            <v>100М2</v>
          </cell>
        </row>
        <row r="149">
          <cell r="D149" t="str">
            <v>ЧЕЛ.-Ч</v>
          </cell>
          <cell r="J149">
            <v>1062999.9874569601</v>
          </cell>
        </row>
        <row r="150">
          <cell r="D150" t="str">
            <v>МАШ.-Ч</v>
          </cell>
          <cell r="J150">
            <v>4054.6000535039998</v>
          </cell>
        </row>
        <row r="151">
          <cell r="D151" t="str">
            <v>М3</v>
          </cell>
          <cell r="J151">
            <v>0</v>
          </cell>
        </row>
        <row r="152">
          <cell r="D152" t="str">
            <v>Т</v>
          </cell>
          <cell r="J152">
            <v>458325</v>
          </cell>
        </row>
        <row r="153">
          <cell r="D153" t="str">
            <v>100М2</v>
          </cell>
        </row>
        <row r="154">
          <cell r="D154" t="str">
            <v>ЧЕЛ.-Ч</v>
          </cell>
          <cell r="J154">
            <v>878834.06170560012</v>
          </cell>
        </row>
        <row r="155">
          <cell r="D155" t="str">
            <v>МАШ.-Ч</v>
          </cell>
          <cell r="J155">
            <v>10939.91754239998</v>
          </cell>
        </row>
        <row r="156">
          <cell r="D156" t="str">
            <v>Т</v>
          </cell>
          <cell r="J156">
            <v>604800</v>
          </cell>
        </row>
        <row r="157">
          <cell r="D157" t="str">
            <v>М2</v>
          </cell>
          <cell r="J157">
            <v>3704.4</v>
          </cell>
        </row>
        <row r="158">
          <cell r="D158" t="str">
            <v>КГ</v>
          </cell>
          <cell r="J158">
            <v>1249.92</v>
          </cell>
        </row>
        <row r="159">
          <cell r="D159" t="str">
            <v>100М2</v>
          </cell>
        </row>
        <row r="160">
          <cell r="D160" t="str">
            <v>ЧЕЛ.-Ч</v>
          </cell>
          <cell r="J160">
            <v>908977.2213312001</v>
          </cell>
        </row>
        <row r="161">
          <cell r="D161" t="str">
            <v>МАШ.-Ч</v>
          </cell>
          <cell r="J161">
            <v>3697.92</v>
          </cell>
        </row>
        <row r="162">
          <cell r="D162" t="str">
            <v>МАШ.-Ч</v>
          </cell>
          <cell r="J162">
            <v>633.6</v>
          </cell>
        </row>
        <row r="163">
          <cell r="D163" t="str">
            <v>МАШ.-Ч</v>
          </cell>
          <cell r="J163">
            <v>14378.177341439974</v>
          </cell>
        </row>
        <row r="164">
          <cell r="D164" t="str">
            <v>КГ</v>
          </cell>
          <cell r="J164">
            <v>0</v>
          </cell>
        </row>
        <row r="165">
          <cell r="D165" t="str">
            <v>Т</v>
          </cell>
          <cell r="J165">
            <v>0</v>
          </cell>
        </row>
        <row r="166">
          <cell r="D166" t="str">
            <v>М3</v>
          </cell>
          <cell r="J166">
            <v>380217.59999999998</v>
          </cell>
        </row>
        <row r="167">
          <cell r="D167" t="str">
            <v>Т</v>
          </cell>
          <cell r="J167">
            <v>0</v>
          </cell>
        </row>
        <row r="168">
          <cell r="D168" t="str">
            <v>М2</v>
          </cell>
          <cell r="J168">
            <v>703080</v>
          </cell>
        </row>
        <row r="169">
          <cell r="D169" t="str">
            <v>Т</v>
          </cell>
          <cell r="J169">
            <v>0</v>
          </cell>
        </row>
        <row r="170">
          <cell r="D170" t="str">
            <v>100М2</v>
          </cell>
        </row>
        <row r="171">
          <cell r="D171" t="str">
            <v>ЧЕЛ.-Ч</v>
          </cell>
          <cell r="J171">
            <v>218259.88785216</v>
          </cell>
        </row>
        <row r="172">
          <cell r="D172" t="str">
            <v>МАШ.-Ч</v>
          </cell>
          <cell r="J172">
            <v>5626.2433075199906</v>
          </cell>
        </row>
        <row r="173">
          <cell r="D173" t="str">
            <v>КГ</v>
          </cell>
          <cell r="J173">
            <v>576</v>
          </cell>
        </row>
        <row r="174">
          <cell r="D174" t="str">
            <v>ШТ.</v>
          </cell>
          <cell r="J174">
            <v>972.00000000000011</v>
          </cell>
        </row>
        <row r="175">
          <cell r="D175" t="str">
            <v>М2</v>
          </cell>
          <cell r="J175">
            <v>66096</v>
          </cell>
        </row>
        <row r="176">
          <cell r="D176" t="str">
            <v>Л</v>
          </cell>
          <cell r="J176">
            <v>5394.6</v>
          </cell>
        </row>
        <row r="177">
          <cell r="D177" t="str">
            <v>М2</v>
          </cell>
          <cell r="J177">
            <v>2995200</v>
          </cell>
        </row>
        <row r="178">
          <cell r="D178" t="str">
            <v>100ШТ</v>
          </cell>
        </row>
        <row r="179">
          <cell r="D179" t="str">
            <v>ЧЕЛ.-Ч</v>
          </cell>
          <cell r="J179">
            <v>320665.33834720007</v>
          </cell>
        </row>
        <row r="180">
          <cell r="D180" t="str">
            <v>МАШ.-Ч</v>
          </cell>
          <cell r="J180">
            <v>14276.814750000001</v>
          </cell>
        </row>
        <row r="181">
          <cell r="D181" t="str">
            <v>МАШ.-Ч</v>
          </cell>
          <cell r="J181">
            <v>4012.58</v>
          </cell>
        </row>
        <row r="182">
          <cell r="D182" t="str">
            <v>Т</v>
          </cell>
          <cell r="J182">
            <v>0</v>
          </cell>
        </row>
        <row r="183">
          <cell r="D183" t="str">
            <v>100М2</v>
          </cell>
        </row>
        <row r="184">
          <cell r="D184" t="str">
            <v>ЧЕЛ.-Ч</v>
          </cell>
          <cell r="J184">
            <v>123869.85143232001</v>
          </cell>
        </row>
        <row r="185">
          <cell r="D185" t="str">
            <v>Т</v>
          </cell>
          <cell r="J185">
            <v>0</v>
          </cell>
        </row>
        <row r="186">
          <cell r="D186" t="str">
            <v>М3</v>
          </cell>
        </row>
        <row r="187">
          <cell r="D187" t="str">
            <v>ЧЕЛ.-Ч</v>
          </cell>
          <cell r="J187">
            <v>79211.1508608</v>
          </cell>
        </row>
        <row r="188">
          <cell r="D188" t="str">
            <v>М3</v>
          </cell>
          <cell r="J188">
            <v>0</v>
          </cell>
        </row>
        <row r="189">
          <cell r="D189" t="str">
            <v>1000ШТ</v>
          </cell>
          <cell r="J189">
            <v>224000.00000000003</v>
          </cell>
        </row>
        <row r="190">
          <cell r="D190" t="str">
            <v>М3</v>
          </cell>
          <cell r="J190">
            <v>44364.864000000001</v>
          </cell>
        </row>
        <row r="191">
          <cell r="D191" t="str">
            <v>100М2</v>
          </cell>
        </row>
        <row r="192">
          <cell r="D192" t="str">
            <v>ЧЕЛ.-Ч</v>
          </cell>
          <cell r="J192">
            <v>808500.0225792001</v>
          </cell>
        </row>
        <row r="193">
          <cell r="D193" t="str">
            <v>МАШ.-Ч</v>
          </cell>
          <cell r="J193">
            <v>3741.44</v>
          </cell>
        </row>
        <row r="194">
          <cell r="D194" t="str">
            <v>МАШ.-Ч</v>
          </cell>
          <cell r="J194">
            <v>923.5200000000001</v>
          </cell>
        </row>
        <row r="195">
          <cell r="D195" t="str">
            <v>МАШ.-Ч</v>
          </cell>
          <cell r="J195">
            <v>15420.074250239972</v>
          </cell>
        </row>
        <row r="196">
          <cell r="D196" t="str">
            <v>КГ</v>
          </cell>
          <cell r="J196">
            <v>0</v>
          </cell>
        </row>
        <row r="197">
          <cell r="D197" t="str">
            <v>Т</v>
          </cell>
          <cell r="J197">
            <v>0</v>
          </cell>
        </row>
        <row r="198">
          <cell r="D198" t="str">
            <v>М3</v>
          </cell>
          <cell r="J198">
            <v>438435.20000000007</v>
          </cell>
        </row>
        <row r="199">
          <cell r="D199" t="str">
            <v>Т</v>
          </cell>
          <cell r="J199">
            <v>0</v>
          </cell>
        </row>
        <row r="200">
          <cell r="D200" t="str">
            <v>М2</v>
          </cell>
          <cell r="J200">
            <v>722610</v>
          </cell>
        </row>
        <row r="201">
          <cell r="D201" t="str">
            <v>Т</v>
          </cell>
          <cell r="J201">
            <v>0</v>
          </cell>
        </row>
        <row r="202">
          <cell r="D202" t="str">
            <v>100М2</v>
          </cell>
        </row>
        <row r="203">
          <cell r="D203" t="str">
            <v>ЧЕЛ.-Ч</v>
          </cell>
          <cell r="J203">
            <v>264492.40603519999</v>
          </cell>
        </row>
        <row r="204">
          <cell r="D204" t="str">
            <v>МАШ.-Ч</v>
          </cell>
          <cell r="J204">
            <v>23037.49831679996</v>
          </cell>
        </row>
        <row r="205">
          <cell r="D205" t="str">
            <v>М3</v>
          </cell>
          <cell r="J205">
            <v>5263.4560000000001</v>
          </cell>
        </row>
        <row r="206">
          <cell r="D206" t="str">
            <v>М3</v>
          </cell>
          <cell r="J206">
            <v>41216</v>
          </cell>
        </row>
        <row r="207">
          <cell r="D207" t="str">
            <v>М2</v>
          </cell>
          <cell r="J207">
            <v>9780000</v>
          </cell>
        </row>
        <row r="208">
          <cell r="D208" t="str">
            <v>Т</v>
          </cell>
          <cell r="J208">
            <v>0</v>
          </cell>
        </row>
        <row r="209">
          <cell r="D209" t="str">
            <v>М2</v>
          </cell>
        </row>
        <row r="210">
          <cell r="D210" t="str">
            <v>ЧЕЛ.-Ч</v>
          </cell>
          <cell r="J210">
            <v>137356.23272112</v>
          </cell>
        </row>
        <row r="211">
          <cell r="D211" t="str">
            <v>МАШ.-Ч</v>
          </cell>
          <cell r="J211">
            <v>725.75999999999988</v>
          </cell>
        </row>
        <row r="212">
          <cell r="D212" t="str">
            <v>МАШ.-Ч</v>
          </cell>
          <cell r="J212">
            <v>1973.1599999999996</v>
          </cell>
        </row>
        <row r="213">
          <cell r="D213" t="str">
            <v>МАШ.-Ч</v>
          </cell>
          <cell r="J213">
            <v>16409.876313599969</v>
          </cell>
        </row>
        <row r="214">
          <cell r="D214" t="str">
            <v>МАШ.-Ч.</v>
          </cell>
          <cell r="J214">
            <v>1837.08</v>
          </cell>
        </row>
        <row r="215">
          <cell r="D215" t="str">
            <v>Т</v>
          </cell>
          <cell r="J215">
            <v>0</v>
          </cell>
        </row>
        <row r="216">
          <cell r="D216" t="str">
            <v>Т</v>
          </cell>
          <cell r="J216">
            <v>0</v>
          </cell>
        </row>
        <row r="217">
          <cell r="D217" t="str">
            <v>ШТ.</v>
          </cell>
          <cell r="J217">
            <v>2740.5</v>
          </cell>
        </row>
        <row r="218">
          <cell r="D218" t="str">
            <v>М2</v>
          </cell>
          <cell r="J218">
            <v>850500</v>
          </cell>
        </row>
        <row r="219">
          <cell r="D219" t="str">
            <v>100ШТ</v>
          </cell>
        </row>
        <row r="220">
          <cell r="D220" t="str">
            <v>ЧЕЛ.-Ч</v>
          </cell>
          <cell r="J220">
            <v>257533.79097600002</v>
          </cell>
        </row>
        <row r="221">
          <cell r="D221" t="str">
            <v>МАШ.-Ч</v>
          </cell>
          <cell r="J221">
            <v>21252.198432959995</v>
          </cell>
        </row>
        <row r="222">
          <cell r="D222" t="str">
            <v>Т</v>
          </cell>
          <cell r="J222">
            <v>0</v>
          </cell>
        </row>
        <row r="223">
          <cell r="D223" t="str">
            <v>КГ</v>
          </cell>
          <cell r="J223">
            <v>7308</v>
          </cell>
        </row>
        <row r="224">
          <cell r="D224" t="str">
            <v>КОМП</v>
          </cell>
          <cell r="J224">
            <v>1302264</v>
          </cell>
        </row>
        <row r="225">
          <cell r="D225" t="str">
            <v>СУМ</v>
          </cell>
          <cell r="J225">
            <v>24599926.722774222</v>
          </cell>
        </row>
        <row r="227">
          <cell r="D227" t="str">
            <v>100М2</v>
          </cell>
        </row>
        <row r="228">
          <cell r="D228" t="str">
            <v>ЧЕЛ.-Ч</v>
          </cell>
          <cell r="J228">
            <v>275483.11580159998</v>
          </cell>
        </row>
        <row r="229">
          <cell r="D229" t="str">
            <v>МАШ.-Ч</v>
          </cell>
          <cell r="J229">
            <v>25421.688000000002</v>
          </cell>
        </row>
        <row r="230">
          <cell r="D230" t="str">
            <v>МАШ.-Ч</v>
          </cell>
          <cell r="J230">
            <v>7418.8799999999992</v>
          </cell>
        </row>
        <row r="231">
          <cell r="D231" t="str">
            <v>Т</v>
          </cell>
          <cell r="J231">
            <v>0</v>
          </cell>
        </row>
        <row r="232">
          <cell r="D232" t="str">
            <v>100М2</v>
          </cell>
        </row>
        <row r="233">
          <cell r="D233" t="str">
            <v>ЧЕЛ.-Ч</v>
          </cell>
          <cell r="J233">
            <v>513350.69001216005</v>
          </cell>
        </row>
        <row r="234">
          <cell r="D234" t="str">
            <v>МАШ.-Ч</v>
          </cell>
          <cell r="J234">
            <v>6458.4000000000005</v>
          </cell>
        </row>
        <row r="235">
          <cell r="D235" t="str">
            <v>МАШ.-Ч</v>
          </cell>
          <cell r="J235">
            <v>1364.48</v>
          </cell>
        </row>
        <row r="236">
          <cell r="D236" t="str">
            <v>МАШ.-Ч</v>
          </cell>
          <cell r="J236">
            <v>25283.364986879955</v>
          </cell>
        </row>
        <row r="237">
          <cell r="D237" t="str">
            <v>Т</v>
          </cell>
          <cell r="J237">
            <v>41600.000000000007</v>
          </cell>
        </row>
        <row r="238">
          <cell r="D238" t="str">
            <v>М3</v>
          </cell>
          <cell r="J238">
            <v>3857817.6000000001</v>
          </cell>
        </row>
        <row r="239">
          <cell r="D239" t="str">
            <v>М3</v>
          </cell>
        </row>
        <row r="240">
          <cell r="D240" t="str">
            <v>ЧЕЛ.-Ч</v>
          </cell>
          <cell r="J240">
            <v>202905.41107200002</v>
          </cell>
        </row>
        <row r="241">
          <cell r="D241" t="str">
            <v>МАШ.-Ч</v>
          </cell>
          <cell r="J241">
            <v>37649.857639679998</v>
          </cell>
        </row>
        <row r="242">
          <cell r="D242" t="str">
            <v>МАШ.-Ч</v>
          </cell>
          <cell r="J242">
            <v>89233.560000000012</v>
          </cell>
        </row>
        <row r="243">
          <cell r="D243" t="str">
            <v>МАШ.-Ч</v>
          </cell>
          <cell r="J243">
            <v>15475.2</v>
          </cell>
        </row>
        <row r="244">
          <cell r="D244" t="str">
            <v>М3</v>
          </cell>
          <cell r="J244">
            <v>0</v>
          </cell>
        </row>
        <row r="245">
          <cell r="D245" t="str">
            <v>М3</v>
          </cell>
          <cell r="J245">
            <v>56263.168000000005</v>
          </cell>
        </row>
        <row r="246">
          <cell r="D246" t="str">
            <v>100М2</v>
          </cell>
        </row>
        <row r="247">
          <cell r="D247" t="str">
            <v>ЧЕЛ.-Ч</v>
          </cell>
          <cell r="J247">
            <v>343671.04000320006</v>
          </cell>
        </row>
        <row r="248">
          <cell r="D248" t="str">
            <v>МАШ.-Ч</v>
          </cell>
          <cell r="J248">
            <v>7820.8000000000011</v>
          </cell>
        </row>
        <row r="249">
          <cell r="D249" t="str">
            <v>М3</v>
          </cell>
          <cell r="J249">
            <v>0</v>
          </cell>
        </row>
        <row r="250">
          <cell r="D250" t="str">
            <v>М3</v>
          </cell>
          <cell r="J250">
            <v>413504.08319999999</v>
          </cell>
        </row>
        <row r="251">
          <cell r="D251" t="str">
            <v>100М2</v>
          </cell>
        </row>
        <row r="252">
          <cell r="D252" t="str">
            <v>ЧЕЛ.-Ч</v>
          </cell>
          <cell r="J252">
            <v>67635.137024000011</v>
          </cell>
        </row>
        <row r="253">
          <cell r="D253" t="str">
            <v>МАШ.-Ч</v>
          </cell>
          <cell r="J253">
            <v>61767.679999999993</v>
          </cell>
        </row>
        <row r="254">
          <cell r="D254" t="str">
            <v>М3</v>
          </cell>
          <cell r="J254">
            <v>1654016.3328</v>
          </cell>
        </row>
        <row r="255">
          <cell r="D255" t="str">
            <v>100М2</v>
          </cell>
        </row>
        <row r="256">
          <cell r="D256" t="str">
            <v>ЧЕЛ.-Ч</v>
          </cell>
          <cell r="J256">
            <v>315264.28245311999</v>
          </cell>
        </row>
        <row r="257">
          <cell r="D257" t="str">
            <v>МАШ.-Ч</v>
          </cell>
          <cell r="J257">
            <v>8126.7958886399874</v>
          </cell>
        </row>
        <row r="258">
          <cell r="D258" t="str">
            <v>КГ</v>
          </cell>
          <cell r="J258">
            <v>832</v>
          </cell>
        </row>
        <row r="259">
          <cell r="D259" t="str">
            <v>ШТ.</v>
          </cell>
          <cell r="J259">
            <v>1404</v>
          </cell>
        </row>
        <row r="260">
          <cell r="D260" t="str">
            <v>М2</v>
          </cell>
          <cell r="J260">
            <v>95472</v>
          </cell>
        </row>
        <row r="261">
          <cell r="D261" t="str">
            <v>Л</v>
          </cell>
          <cell r="J261">
            <v>7792.2</v>
          </cell>
        </row>
        <row r="262">
          <cell r="D262" t="str">
            <v>М2</v>
          </cell>
          <cell r="J262">
            <v>4326400</v>
          </cell>
        </row>
        <row r="263">
          <cell r="D263" t="str">
            <v>100М</v>
          </cell>
        </row>
        <row r="264">
          <cell r="D264" t="str">
            <v>ЧЕЛ.-Ч</v>
          </cell>
          <cell r="J264">
            <v>43849.029940800006</v>
          </cell>
        </row>
        <row r="265">
          <cell r="D265" t="str">
            <v>МАШ.-Ч</v>
          </cell>
          <cell r="J265">
            <v>520.94845439999904</v>
          </cell>
        </row>
        <row r="266">
          <cell r="D266" t="str">
            <v>КГ</v>
          </cell>
          <cell r="J266">
            <v>4744.6950000000006</v>
          </cell>
        </row>
        <row r="267">
          <cell r="D267" t="str">
            <v>М</v>
          </cell>
          <cell r="J267">
            <v>181799.99999999997</v>
          </cell>
        </row>
        <row r="268">
          <cell r="D268" t="str">
            <v>100М2</v>
          </cell>
        </row>
        <row r="269">
          <cell r="D269" t="str">
            <v>ЧЕЛ.-Ч</v>
          </cell>
          <cell r="J269">
            <v>975298.67588608002</v>
          </cell>
        </row>
        <row r="270">
          <cell r="D270" t="str">
            <v>МАШ.-Ч</v>
          </cell>
          <cell r="J270">
            <v>7038.5924505599878</v>
          </cell>
        </row>
        <row r="271">
          <cell r="D271" t="str">
            <v>МАШ.-Ч.</v>
          </cell>
          <cell r="J271">
            <v>69949.440000000002</v>
          </cell>
        </row>
        <row r="272">
          <cell r="D272" t="str">
            <v>МАШ.-Ч.</v>
          </cell>
          <cell r="J272">
            <v>6831.36</v>
          </cell>
        </row>
        <row r="273">
          <cell r="D273" t="str">
            <v>МАШ.-Ч</v>
          </cell>
          <cell r="J273">
            <v>2208</v>
          </cell>
        </row>
        <row r="274">
          <cell r="D274" t="str">
            <v>М2</v>
          </cell>
          <cell r="J274">
            <v>2270688</v>
          </cell>
        </row>
        <row r="275">
          <cell r="D275" t="str">
            <v>КГ</v>
          </cell>
          <cell r="J275">
            <v>6123.5199999999995</v>
          </cell>
        </row>
        <row r="276">
          <cell r="D276" t="str">
            <v>10 ШТ</v>
          </cell>
          <cell r="J276">
            <v>28451.200000000001</v>
          </cell>
        </row>
        <row r="277">
          <cell r="D277" t="str">
            <v>Т</v>
          </cell>
          <cell r="J277">
            <v>12000</v>
          </cell>
        </row>
        <row r="278">
          <cell r="D278" t="str">
            <v>100М2</v>
          </cell>
        </row>
        <row r="279">
          <cell r="D279" t="str">
            <v>ЧЕЛ.-Ч</v>
          </cell>
          <cell r="J279">
            <v>611837.85492480011</v>
          </cell>
        </row>
        <row r="280">
          <cell r="D280" t="str">
            <v>МАШ.-Ч</v>
          </cell>
          <cell r="J280">
            <v>2831.3600000000006</v>
          </cell>
        </row>
        <row r="281">
          <cell r="D281" t="str">
            <v>МАШ.-Ч</v>
          </cell>
          <cell r="J281">
            <v>698.88000000000011</v>
          </cell>
        </row>
        <row r="282">
          <cell r="D282" t="str">
            <v>МАШ.-Ч</v>
          </cell>
          <cell r="J282">
            <v>11669.245378559979</v>
          </cell>
        </row>
        <row r="283">
          <cell r="D283" t="str">
            <v>КГ</v>
          </cell>
          <cell r="J283">
            <v>0</v>
          </cell>
        </row>
        <row r="284">
          <cell r="D284" t="str">
            <v>Т</v>
          </cell>
          <cell r="J284">
            <v>0</v>
          </cell>
        </row>
        <row r="285">
          <cell r="D285" t="str">
            <v>М3</v>
          </cell>
          <cell r="J285">
            <v>331788.80000000005</v>
          </cell>
        </row>
        <row r="286">
          <cell r="D286" t="str">
            <v>Т</v>
          </cell>
          <cell r="J286">
            <v>0</v>
          </cell>
        </row>
        <row r="287">
          <cell r="D287" t="str">
            <v>М2</v>
          </cell>
          <cell r="J287">
            <v>546840</v>
          </cell>
        </row>
        <row r="288">
          <cell r="D288" t="str">
            <v>Т</v>
          </cell>
          <cell r="J288">
            <v>0</v>
          </cell>
        </row>
        <row r="289">
          <cell r="D289" t="str">
            <v>100М2</v>
          </cell>
        </row>
        <row r="290">
          <cell r="D290" t="str">
            <v>ЧЕЛ.-Ч</v>
          </cell>
          <cell r="J290">
            <v>2514773.5710753603</v>
          </cell>
        </row>
        <row r="291">
          <cell r="D291" t="str">
            <v>МАШ.-Ч</v>
          </cell>
          <cell r="J291">
            <v>75729.600000000006</v>
          </cell>
        </row>
        <row r="292">
          <cell r="D292" t="str">
            <v>МАШ.-Ч</v>
          </cell>
          <cell r="J292">
            <v>195955.20000000001</v>
          </cell>
        </row>
        <row r="293">
          <cell r="D293" t="str">
            <v>МАШ.-Ч</v>
          </cell>
          <cell r="J293">
            <v>51856.200000000004</v>
          </cell>
        </row>
        <row r="294">
          <cell r="D294" t="str">
            <v>Т</v>
          </cell>
          <cell r="J294">
            <v>22950</v>
          </cell>
        </row>
        <row r="295">
          <cell r="D295" t="str">
            <v>Т</v>
          </cell>
          <cell r="J295">
            <v>0</v>
          </cell>
        </row>
        <row r="296">
          <cell r="D296" t="str">
            <v>М2</v>
          </cell>
          <cell r="J296">
            <v>266349.60000000003</v>
          </cell>
        </row>
        <row r="297">
          <cell r="D297" t="str">
            <v>1000ШТ</v>
          </cell>
          <cell r="J297">
            <v>43740.000000000007</v>
          </cell>
        </row>
        <row r="298">
          <cell r="D298" t="str">
            <v>М</v>
          </cell>
          <cell r="J298">
            <v>850500</v>
          </cell>
        </row>
        <row r="299">
          <cell r="D299" t="str">
            <v>ШТ</v>
          </cell>
          <cell r="J299">
            <v>77355</v>
          </cell>
        </row>
        <row r="300">
          <cell r="D300" t="str">
            <v>ШТ</v>
          </cell>
          <cell r="J300">
            <v>58125.599999999999</v>
          </cell>
        </row>
        <row r="301">
          <cell r="D301" t="str">
            <v>ШТ</v>
          </cell>
          <cell r="J301">
            <v>5103</v>
          </cell>
        </row>
        <row r="302">
          <cell r="D302" t="str">
            <v>ШТ</v>
          </cell>
          <cell r="J302">
            <v>7200.9</v>
          </cell>
        </row>
        <row r="303">
          <cell r="D303" t="str">
            <v>ШТ</v>
          </cell>
          <cell r="J303">
            <v>140346</v>
          </cell>
        </row>
        <row r="304">
          <cell r="D304" t="str">
            <v>100М2</v>
          </cell>
        </row>
        <row r="305">
          <cell r="D305" t="str">
            <v>ЧЕЛ.-Ч</v>
          </cell>
          <cell r="J305">
            <v>16997.230204415999</v>
          </cell>
        </row>
        <row r="306">
          <cell r="D306" t="str">
            <v>МАШ.-Ч</v>
          </cell>
          <cell r="J306">
            <v>33.177599999999998</v>
          </cell>
        </row>
        <row r="307">
          <cell r="D307" t="str">
            <v>МАШ.-Ч</v>
          </cell>
          <cell r="J307">
            <v>933.53963028479836</v>
          </cell>
        </row>
        <row r="308">
          <cell r="D308" t="str">
            <v>Т</v>
          </cell>
          <cell r="J308">
            <v>2304</v>
          </cell>
        </row>
        <row r="309">
          <cell r="D309" t="str">
            <v>Т</v>
          </cell>
          <cell r="J309">
            <v>0</v>
          </cell>
        </row>
        <row r="310">
          <cell r="D310" t="str">
            <v>М3</v>
          </cell>
          <cell r="J310">
            <v>10386.432000000001</v>
          </cell>
        </row>
        <row r="311">
          <cell r="D311" t="str">
            <v>ШТ</v>
          </cell>
          <cell r="J311">
            <v>480000</v>
          </cell>
        </row>
        <row r="312">
          <cell r="D312" t="str">
            <v>100М2</v>
          </cell>
        </row>
        <row r="313">
          <cell r="D313" t="str">
            <v>ЧЕЛ.-Ч</v>
          </cell>
          <cell r="J313">
            <v>445156.26243200002</v>
          </cell>
        </row>
        <row r="314">
          <cell r="D314" t="str">
            <v>100М2</v>
          </cell>
        </row>
        <row r="315">
          <cell r="D315" t="str">
            <v>ЧЕЛ.-Ч</v>
          </cell>
          <cell r="J315">
            <v>624301.57993504009</v>
          </cell>
        </row>
        <row r="316">
          <cell r="D316" t="str">
            <v>МАШ.-Ч</v>
          </cell>
          <cell r="J316">
            <v>2381.2730472960002</v>
          </cell>
        </row>
        <row r="317">
          <cell r="D317" t="str">
            <v>М3</v>
          </cell>
          <cell r="J317">
            <v>0</v>
          </cell>
        </row>
        <row r="318">
          <cell r="D318" t="str">
            <v>Т</v>
          </cell>
          <cell r="J318">
            <v>269175</v>
          </cell>
        </row>
        <row r="319">
          <cell r="D319" t="str">
            <v>100М2</v>
          </cell>
        </row>
        <row r="320">
          <cell r="D320" t="str">
            <v>ЧЕЛ.-Ч</v>
          </cell>
          <cell r="J320">
            <v>516140.63941439998</v>
          </cell>
        </row>
        <row r="321">
          <cell r="D321" t="str">
            <v>МАШ.-Ч</v>
          </cell>
          <cell r="J321">
            <v>6425.0309375999886</v>
          </cell>
        </row>
        <row r="322">
          <cell r="D322" t="str">
            <v>Т</v>
          </cell>
          <cell r="J322">
            <v>355199.99999999994</v>
          </cell>
        </row>
        <row r="323">
          <cell r="D323" t="str">
            <v>М2</v>
          </cell>
          <cell r="J323">
            <v>2175.6</v>
          </cell>
        </row>
        <row r="324">
          <cell r="D324" t="str">
            <v>КГ</v>
          </cell>
          <cell r="J324">
            <v>734.07999999999993</v>
          </cell>
        </row>
        <row r="325">
          <cell r="D325" t="str">
            <v>100М2</v>
          </cell>
        </row>
        <row r="326">
          <cell r="D326" t="str">
            <v>ЧЕЛ.-Ч</v>
          </cell>
          <cell r="J326">
            <v>771925.02155775996</v>
          </cell>
        </row>
        <row r="327">
          <cell r="D327" t="str">
            <v>МАШ.-Ч</v>
          </cell>
          <cell r="J327">
            <v>428.33539583999925</v>
          </cell>
        </row>
        <row r="328">
          <cell r="D328" t="str">
            <v>Т</v>
          </cell>
          <cell r="J328">
            <v>0</v>
          </cell>
        </row>
        <row r="329">
          <cell r="D329" t="str">
            <v>Т</v>
          </cell>
          <cell r="J329">
            <v>46620</v>
          </cell>
        </row>
        <row r="330">
          <cell r="D330" t="str">
            <v>Т</v>
          </cell>
          <cell r="J330">
            <v>0</v>
          </cell>
        </row>
        <row r="331">
          <cell r="D331" t="str">
            <v>10 М2</v>
          </cell>
          <cell r="J331">
            <v>1641024</v>
          </cell>
        </row>
        <row r="332">
          <cell r="D332" t="str">
            <v>М3</v>
          </cell>
          <cell r="J332">
            <v>0</v>
          </cell>
        </row>
        <row r="333">
          <cell r="D333" t="str">
            <v>КГ</v>
          </cell>
          <cell r="J333">
            <v>23.68</v>
          </cell>
        </row>
        <row r="334">
          <cell r="D334" t="str">
            <v>М2</v>
          </cell>
          <cell r="J334">
            <v>2158269</v>
          </cell>
        </row>
        <row r="335">
          <cell r="D335" t="str">
            <v>100 М.П.</v>
          </cell>
        </row>
        <row r="336">
          <cell r="D336" t="str">
            <v>ЧЕЛ.-Ч</v>
          </cell>
          <cell r="J336">
            <v>68903.295843200016</v>
          </cell>
        </row>
        <row r="337">
          <cell r="D337" t="str">
            <v>МАШ.-Ч</v>
          </cell>
          <cell r="J337">
            <v>1736.4948479999969</v>
          </cell>
        </row>
        <row r="338">
          <cell r="D338" t="str">
            <v>ШТ.</v>
          </cell>
          <cell r="J338">
            <v>80000</v>
          </cell>
        </row>
        <row r="339">
          <cell r="D339" t="str">
            <v>ШТ.</v>
          </cell>
          <cell r="J339">
            <v>164140</v>
          </cell>
        </row>
        <row r="340">
          <cell r="D340" t="str">
            <v>М</v>
          </cell>
          <cell r="J340">
            <v>834780</v>
          </cell>
        </row>
        <row r="341">
          <cell r="D341" t="str">
            <v>СУМ</v>
          </cell>
          <cell r="J341">
            <v>30384779.712837677</v>
          </cell>
        </row>
        <row r="343">
          <cell r="D343" t="str">
            <v>100М2</v>
          </cell>
        </row>
        <row r="344">
          <cell r="D344" t="str">
            <v>ЧЕЛ.-Ч</v>
          </cell>
          <cell r="J344">
            <v>354938.14335839998</v>
          </cell>
        </row>
        <row r="345">
          <cell r="D345" t="str">
            <v>Т</v>
          </cell>
          <cell r="J345">
            <v>0</v>
          </cell>
        </row>
        <row r="346">
          <cell r="D346" t="str">
            <v>100М2</v>
          </cell>
        </row>
        <row r="347">
          <cell r="D347" t="str">
            <v>ЧЕЛ.-Ч</v>
          </cell>
          <cell r="J347">
            <v>562711.33328255999</v>
          </cell>
        </row>
        <row r="348">
          <cell r="D348" t="str">
            <v>МАШ.-Ч</v>
          </cell>
          <cell r="J348">
            <v>7079.4</v>
          </cell>
        </row>
        <row r="349">
          <cell r="D349" t="str">
            <v>МАШ.-Ч</v>
          </cell>
          <cell r="J349">
            <v>1495.6799999999998</v>
          </cell>
        </row>
        <row r="350">
          <cell r="D350" t="str">
            <v>МАШ.-Ч</v>
          </cell>
          <cell r="J350">
            <v>27714.457774079947</v>
          </cell>
        </row>
        <row r="351">
          <cell r="D351" t="str">
            <v>Т</v>
          </cell>
          <cell r="J351">
            <v>45599.999999999993</v>
          </cell>
        </row>
        <row r="352">
          <cell r="D352" t="str">
            <v>М3</v>
          </cell>
          <cell r="J352">
            <v>4228761.5999999996</v>
          </cell>
        </row>
        <row r="353">
          <cell r="D353" t="str">
            <v>100М2</v>
          </cell>
        </row>
        <row r="354">
          <cell r="D354" t="str">
            <v>ЧЕЛ.-Ч</v>
          </cell>
          <cell r="J354">
            <v>476061.94319375994</v>
          </cell>
        </row>
        <row r="355">
          <cell r="D355" t="str">
            <v>МАШ.-Ч</v>
          </cell>
          <cell r="J355">
            <v>3629.2742323199932</v>
          </cell>
        </row>
        <row r="356">
          <cell r="D356" t="str">
            <v>Т</v>
          </cell>
          <cell r="J356">
            <v>35909.999999999993</v>
          </cell>
        </row>
        <row r="357">
          <cell r="D357" t="str">
            <v>М2</v>
          </cell>
          <cell r="J357">
            <v>1675.7999999999997</v>
          </cell>
        </row>
        <row r="358">
          <cell r="D358" t="str">
            <v>Т</v>
          </cell>
          <cell r="J358">
            <v>302379.29999999993</v>
          </cell>
        </row>
        <row r="359">
          <cell r="D359" t="str">
            <v>КГ</v>
          </cell>
          <cell r="J359">
            <v>565.43999999999994</v>
          </cell>
        </row>
        <row r="360">
          <cell r="D360" t="str">
            <v>М2</v>
          </cell>
        </row>
        <row r="361">
          <cell r="D361" t="str">
            <v>ЧЕЛ.-Ч</v>
          </cell>
          <cell r="J361">
            <v>250217.49009600002</v>
          </cell>
        </row>
        <row r="362">
          <cell r="D362" t="str">
            <v>МАШ.-Ч</v>
          </cell>
          <cell r="J362">
            <v>1477.44</v>
          </cell>
        </row>
        <row r="363">
          <cell r="D363" t="str">
            <v>МАШ.-Ч</v>
          </cell>
          <cell r="J363">
            <v>2462.4</v>
          </cell>
        </row>
        <row r="364">
          <cell r="D364" t="str">
            <v>МАШ.-Ч</v>
          </cell>
          <cell r="J364">
            <v>2954.88</v>
          </cell>
        </row>
        <row r="365">
          <cell r="D365" t="str">
            <v>МАШ.-Ч</v>
          </cell>
          <cell r="J365">
            <v>17816.437140479971</v>
          </cell>
        </row>
        <row r="366">
          <cell r="D366" t="str">
            <v>ШТ</v>
          </cell>
          <cell r="J366">
            <v>2539.35</v>
          </cell>
        </row>
        <row r="367">
          <cell r="D367" t="str">
            <v>М</v>
          </cell>
          <cell r="J367">
            <v>12696.75</v>
          </cell>
        </row>
        <row r="368">
          <cell r="D368" t="str">
            <v>М</v>
          </cell>
          <cell r="J368">
            <v>13312.35</v>
          </cell>
        </row>
        <row r="369">
          <cell r="D369" t="str">
            <v>М</v>
          </cell>
          <cell r="J369">
            <v>12204.27</v>
          </cell>
        </row>
        <row r="370">
          <cell r="D370" t="str">
            <v>ШТ</v>
          </cell>
          <cell r="J370">
            <v>65407.5</v>
          </cell>
        </row>
        <row r="371">
          <cell r="D371" t="str">
            <v>М3</v>
          </cell>
          <cell r="J371">
            <v>15143.76</v>
          </cell>
        </row>
        <row r="372">
          <cell r="D372" t="str">
            <v>М</v>
          </cell>
          <cell r="J372">
            <v>145204.65</v>
          </cell>
        </row>
        <row r="373">
          <cell r="D373" t="str">
            <v>М</v>
          </cell>
          <cell r="J373">
            <v>43534.462500000001</v>
          </cell>
        </row>
        <row r="374">
          <cell r="D374" t="str">
            <v>М2</v>
          </cell>
          <cell r="J374">
            <v>370184.90400000004</v>
          </cell>
        </row>
        <row r="375">
          <cell r="D375" t="str">
            <v>100 М2</v>
          </cell>
        </row>
        <row r="376">
          <cell r="D376" t="str">
            <v>ЧЕЛ.-Ч</v>
          </cell>
          <cell r="J376">
            <v>209490.08186400001</v>
          </cell>
        </row>
        <row r="377">
          <cell r="D377" t="str">
            <v>МАШ.-Ч</v>
          </cell>
          <cell r="J377">
            <v>1920.0000000000002</v>
          </cell>
        </row>
        <row r="378">
          <cell r="D378" t="str">
            <v>МАШ.-Ч</v>
          </cell>
          <cell r="J378">
            <v>1920.0000000000002</v>
          </cell>
        </row>
        <row r="379">
          <cell r="D379" t="str">
            <v>МАШ.-Ч</v>
          </cell>
          <cell r="J379">
            <v>2373.2096255999959</v>
          </cell>
        </row>
        <row r="380">
          <cell r="D380" t="str">
            <v>М3</v>
          </cell>
          <cell r="J380">
            <v>0</v>
          </cell>
        </row>
        <row r="381">
          <cell r="D381" t="str">
            <v>ШТ</v>
          </cell>
          <cell r="J381">
            <v>1045</v>
          </cell>
        </row>
        <row r="382">
          <cell r="D382" t="str">
            <v>1000 ШТ</v>
          </cell>
          <cell r="J382">
            <v>7500</v>
          </cell>
        </row>
        <row r="383">
          <cell r="D383" t="str">
            <v>М2</v>
          </cell>
          <cell r="J383">
            <v>118020</v>
          </cell>
        </row>
        <row r="384">
          <cell r="D384" t="str">
            <v>100 М</v>
          </cell>
          <cell r="J384">
            <v>637.50000000000011</v>
          </cell>
        </row>
        <row r="385">
          <cell r="D385" t="str">
            <v>М</v>
          </cell>
          <cell r="J385">
            <v>13650</v>
          </cell>
        </row>
        <row r="386">
          <cell r="D386" t="str">
            <v>М</v>
          </cell>
          <cell r="J386">
            <v>24000</v>
          </cell>
        </row>
        <row r="387">
          <cell r="D387" t="str">
            <v>ШТ</v>
          </cell>
          <cell r="J387">
            <v>5600</v>
          </cell>
        </row>
        <row r="388">
          <cell r="D388" t="str">
            <v>1000 ШТ.</v>
          </cell>
          <cell r="J388">
            <v>46199.999999999993</v>
          </cell>
        </row>
        <row r="389">
          <cell r="D389" t="str">
            <v>100М2</v>
          </cell>
        </row>
        <row r="390">
          <cell r="D390" t="str">
            <v>ЧЕЛ.-Ч</v>
          </cell>
          <cell r="J390">
            <v>1219123.3448576003</v>
          </cell>
        </row>
        <row r="391">
          <cell r="D391" t="str">
            <v>МАШ.-Ч</v>
          </cell>
          <cell r="J391">
            <v>8798.2405631999864</v>
          </cell>
        </row>
        <row r="392">
          <cell r="D392" t="str">
            <v>МАШ.-Ч.</v>
          </cell>
          <cell r="J392">
            <v>87436.800000000003</v>
          </cell>
        </row>
        <row r="393">
          <cell r="D393" t="str">
            <v>МАШ.-Ч.</v>
          </cell>
          <cell r="J393">
            <v>8539.1999999999989</v>
          </cell>
        </row>
        <row r="394">
          <cell r="D394" t="str">
            <v>МАШ.-Ч</v>
          </cell>
          <cell r="J394">
            <v>2760.0000000000005</v>
          </cell>
        </row>
        <row r="395">
          <cell r="D395" t="str">
            <v>М2</v>
          </cell>
          <cell r="J395">
            <v>2838360</v>
          </cell>
        </row>
        <row r="396">
          <cell r="D396" t="str">
            <v>КГ</v>
          </cell>
          <cell r="J396">
            <v>7654.4000000000015</v>
          </cell>
        </row>
        <row r="397">
          <cell r="D397" t="str">
            <v>10 ШТ</v>
          </cell>
          <cell r="J397">
            <v>35564</v>
          </cell>
        </row>
        <row r="398">
          <cell r="D398" t="str">
            <v>Т</v>
          </cell>
          <cell r="J398">
            <v>15000</v>
          </cell>
        </row>
        <row r="399">
          <cell r="D399" t="str">
            <v>100М2</v>
          </cell>
        </row>
        <row r="400">
          <cell r="D400" t="str">
            <v>ЧЕЛ.-Ч</v>
          </cell>
          <cell r="J400">
            <v>1397096.4283751999</v>
          </cell>
        </row>
        <row r="401">
          <cell r="D401" t="str">
            <v>МАШ.-Ч</v>
          </cell>
          <cell r="J401">
            <v>42072</v>
          </cell>
        </row>
        <row r="402">
          <cell r="D402" t="str">
            <v>МАШ.-Ч</v>
          </cell>
          <cell r="J402">
            <v>108864.00000000001</v>
          </cell>
        </row>
        <row r="403">
          <cell r="D403" t="str">
            <v>МАШ.-Ч</v>
          </cell>
          <cell r="J403">
            <v>28809</v>
          </cell>
        </row>
        <row r="404">
          <cell r="D404" t="str">
            <v>Т</v>
          </cell>
          <cell r="J404">
            <v>12750</v>
          </cell>
        </row>
        <row r="405">
          <cell r="D405" t="str">
            <v>Т</v>
          </cell>
          <cell r="J405">
            <v>0</v>
          </cell>
        </row>
        <row r="406">
          <cell r="D406" t="str">
            <v>М2</v>
          </cell>
          <cell r="J406">
            <v>147972</v>
          </cell>
        </row>
        <row r="407">
          <cell r="D407" t="str">
            <v>1000ШТ</v>
          </cell>
          <cell r="J407">
            <v>24300</v>
          </cell>
        </row>
        <row r="408">
          <cell r="D408" t="str">
            <v>М</v>
          </cell>
          <cell r="J408">
            <v>472500</v>
          </cell>
        </row>
        <row r="409">
          <cell r="D409" t="str">
            <v>ШТ</v>
          </cell>
          <cell r="J409">
            <v>42975</v>
          </cell>
        </row>
        <row r="410">
          <cell r="D410" t="str">
            <v>ШТ</v>
          </cell>
          <cell r="J410">
            <v>32292</v>
          </cell>
        </row>
        <row r="411">
          <cell r="D411" t="str">
            <v>ШТ</v>
          </cell>
          <cell r="J411">
            <v>2835</v>
          </cell>
        </row>
        <row r="412">
          <cell r="D412" t="str">
            <v>ШТ</v>
          </cell>
          <cell r="J412">
            <v>4000.5</v>
          </cell>
        </row>
        <row r="413">
          <cell r="D413" t="str">
            <v>ШТ</v>
          </cell>
          <cell r="J413">
            <v>77970</v>
          </cell>
        </row>
        <row r="414">
          <cell r="D414" t="str">
            <v>100М2</v>
          </cell>
        </row>
        <row r="415">
          <cell r="D415" t="str">
            <v>ЧЕЛ.-Ч</v>
          </cell>
          <cell r="J415">
            <v>611837.85492480011</v>
          </cell>
        </row>
        <row r="416">
          <cell r="D416" t="str">
            <v>МАШ.-Ч</v>
          </cell>
          <cell r="J416">
            <v>2831.3600000000006</v>
          </cell>
        </row>
        <row r="417">
          <cell r="D417" t="str">
            <v>МАШ.-Ч</v>
          </cell>
          <cell r="J417">
            <v>698.88000000000011</v>
          </cell>
        </row>
        <row r="418">
          <cell r="D418" t="str">
            <v>МАШ.-Ч</v>
          </cell>
          <cell r="J418">
            <v>11669.245378559979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87"/>
  <sheetViews>
    <sheetView showGridLines="0" tabSelected="1" topLeftCell="A477" workbookViewId="0">
      <selection activeCell="B485" sqref="B485:I487"/>
    </sheetView>
  </sheetViews>
  <sheetFormatPr defaultRowHeight="15"/>
  <cols>
    <col min="1" max="1" width="5.42578125" style="42" customWidth="1"/>
    <col min="2" max="2" width="11.140625" style="42" customWidth="1"/>
    <col min="3" max="3" width="43.28515625" style="42" customWidth="1"/>
    <col min="4" max="4" width="10.140625" style="42" customWidth="1"/>
    <col min="5" max="5" width="10" style="43" customWidth="1"/>
    <col min="6" max="6" width="0.140625" style="43" customWidth="1"/>
    <col min="7" max="7" width="10" style="43" customWidth="1"/>
    <col min="8" max="8" width="0.28515625" style="42" customWidth="1"/>
    <col min="9" max="9" width="12.28515625" style="44" customWidth="1"/>
    <col min="10" max="10" width="14.28515625" style="44" bestFit="1" customWidth="1"/>
    <col min="11" max="11" width="38" style="42" customWidth="1"/>
    <col min="12" max="12" width="10" style="42" bestFit="1" customWidth="1"/>
    <col min="13" max="16384" width="9.140625" style="42"/>
  </cols>
  <sheetData>
    <row r="1" spans="1:11" ht="0.75" customHeight="1"/>
    <row r="2" spans="1:11" s="4" customFormat="1">
      <c r="A2" s="3"/>
      <c r="E2" s="5"/>
      <c r="F2" s="5"/>
      <c r="G2" s="5"/>
      <c r="H2" s="5"/>
      <c r="I2" s="6"/>
      <c r="J2" s="7" t="s">
        <v>326</v>
      </c>
    </row>
    <row r="3" spans="1:11" s="4" customFormat="1" ht="38.25" customHeight="1">
      <c r="A3" s="8"/>
      <c r="B3" s="69" t="s">
        <v>338</v>
      </c>
      <c r="C3" s="69"/>
      <c r="D3" s="69"/>
      <c r="E3" s="69"/>
      <c r="F3" s="69"/>
      <c r="G3" s="69"/>
      <c r="H3" s="69"/>
      <c r="I3" s="69"/>
      <c r="J3" s="6"/>
    </row>
    <row r="4" spans="1:11" s="4" customFormat="1">
      <c r="A4" s="9"/>
      <c r="B4" s="70" t="s">
        <v>327</v>
      </c>
      <c r="C4" s="70"/>
      <c r="D4" s="70"/>
      <c r="E4" s="70"/>
      <c r="F4" s="70"/>
      <c r="G4" s="70"/>
      <c r="H4" s="70"/>
      <c r="I4" s="70"/>
      <c r="J4" s="6"/>
    </row>
    <row r="5" spans="1:11" s="4" customFormat="1">
      <c r="A5" s="3"/>
      <c r="C5" s="10"/>
      <c r="D5" s="10"/>
      <c r="E5" s="11"/>
      <c r="F5" s="11"/>
      <c r="G5" s="11"/>
      <c r="H5" s="11"/>
      <c r="I5" s="12"/>
      <c r="J5" s="12"/>
    </row>
    <row r="6" spans="1:11" s="4" customFormat="1" ht="15.75">
      <c r="A6" s="13"/>
      <c r="B6" s="14"/>
      <c r="C6" s="71" t="s">
        <v>328</v>
      </c>
      <c r="D6" s="71"/>
      <c r="E6" s="72"/>
      <c r="F6" s="72"/>
      <c r="G6" s="72"/>
      <c r="H6" s="72"/>
      <c r="I6" s="72"/>
      <c r="J6" s="15"/>
    </row>
    <row r="7" spans="1:11" s="4" customFormat="1">
      <c r="A7" s="9"/>
      <c r="B7" s="73"/>
      <c r="C7" s="73"/>
      <c r="D7" s="73"/>
      <c r="E7" s="73"/>
      <c r="F7" s="73"/>
      <c r="G7" s="73"/>
      <c r="H7" s="73"/>
      <c r="I7" s="73"/>
      <c r="J7" s="6"/>
    </row>
    <row r="8" spans="1:11" s="4" customFormat="1">
      <c r="A8" s="3"/>
      <c r="D8" s="10"/>
      <c r="E8" s="5"/>
      <c r="F8" s="5"/>
      <c r="G8" s="74" t="s">
        <v>329</v>
      </c>
      <c r="H8" s="74"/>
      <c r="I8" s="75"/>
      <c r="J8" s="75"/>
    </row>
    <row r="9" spans="1:11" s="4" customFormat="1" ht="12.75" customHeight="1">
      <c r="A9" s="8"/>
      <c r="B9" s="69" t="s">
        <v>330</v>
      </c>
      <c r="C9" s="69"/>
      <c r="D9" s="69"/>
      <c r="E9" s="69"/>
      <c r="F9" s="69"/>
      <c r="G9" s="69"/>
      <c r="H9" s="69"/>
      <c r="I9" s="69"/>
      <c r="J9" s="12"/>
    </row>
    <row r="10" spans="1:11" s="4" customFormat="1">
      <c r="A10" s="9"/>
      <c r="B10" s="70" t="s">
        <v>331</v>
      </c>
      <c r="C10" s="70"/>
      <c r="D10" s="70"/>
      <c r="E10" s="70"/>
      <c r="F10" s="70"/>
      <c r="G10" s="70"/>
      <c r="H10" s="70"/>
      <c r="I10" s="70"/>
      <c r="J10" s="6"/>
    </row>
    <row r="11" spans="1:11" s="4" customFormat="1">
      <c r="A11" s="3"/>
      <c r="E11" s="5"/>
      <c r="F11" s="5"/>
      <c r="G11" s="5"/>
      <c r="H11" s="5"/>
      <c r="I11" s="6"/>
      <c r="J11" s="6"/>
    </row>
    <row r="12" spans="1:11" s="4" customFormat="1" ht="12.75" customHeight="1">
      <c r="A12" s="80" t="s">
        <v>332</v>
      </c>
      <c r="B12" s="80"/>
      <c r="C12" s="81" t="s">
        <v>333</v>
      </c>
      <c r="D12" s="81"/>
      <c r="E12" s="81"/>
      <c r="F12" s="81"/>
      <c r="G12" s="81"/>
      <c r="H12" s="81"/>
      <c r="I12" s="81"/>
      <c r="J12" s="81"/>
    </row>
    <row r="13" spans="1:11" s="19" customFormat="1">
      <c r="A13" s="16"/>
      <c r="B13" s="17"/>
      <c r="C13" s="17"/>
      <c r="D13" s="17"/>
      <c r="E13" s="18"/>
      <c r="F13" s="18"/>
      <c r="G13" s="82"/>
      <c r="H13" s="82"/>
      <c r="I13" s="83"/>
      <c r="J13" s="83"/>
      <c r="K13" s="17"/>
    </row>
    <row r="14" spans="1:11" s="19" customFormat="1">
      <c r="A14" s="84" t="s">
        <v>334</v>
      </c>
      <c r="B14" s="84"/>
      <c r="C14" s="84"/>
      <c r="D14" s="20"/>
      <c r="E14" s="21"/>
      <c r="F14" s="22"/>
      <c r="G14" s="23"/>
      <c r="H14" s="23" t="s">
        <v>335</v>
      </c>
      <c r="I14" s="24">
        <f>J646/1000</f>
        <v>0</v>
      </c>
      <c r="J14" s="24" t="s">
        <v>335</v>
      </c>
      <c r="K14" s="17"/>
    </row>
    <row r="15" spans="1:11" s="19" customFormat="1">
      <c r="A15" s="25"/>
      <c r="B15" s="10"/>
      <c r="C15" s="10"/>
      <c r="D15" s="10"/>
      <c r="E15" s="5"/>
      <c r="F15" s="11"/>
      <c r="G15" s="26"/>
      <c r="H15" s="26"/>
      <c r="I15" s="7" t="e">
        <f>SUMIF([3]bx_abc4!D23:D418,"ЧЕЛ.-Ч",[3]bx_abc4!J23:J418)/1000</f>
        <v>#VALUE!</v>
      </c>
      <c r="J15" s="7"/>
      <c r="K15" s="17"/>
    </row>
    <row r="16" spans="1:11" s="4" customFormat="1">
      <c r="A16" s="85" t="s">
        <v>336</v>
      </c>
      <c r="B16" s="85"/>
      <c r="C16" s="85"/>
      <c r="D16" s="85"/>
      <c r="E16" s="85"/>
      <c r="F16" s="85"/>
      <c r="G16" s="85"/>
      <c r="H16" s="85"/>
      <c r="I16" s="85"/>
      <c r="J16" s="27" t="s">
        <v>317</v>
      </c>
    </row>
    <row r="17" spans="1:11" ht="28.7" customHeight="1">
      <c r="A17" s="90" t="s">
        <v>0</v>
      </c>
      <c r="B17" s="92" t="s">
        <v>187</v>
      </c>
      <c r="C17" s="90" t="s">
        <v>188</v>
      </c>
      <c r="D17" s="90" t="s">
        <v>189</v>
      </c>
      <c r="E17" s="94" t="s">
        <v>1</v>
      </c>
      <c r="F17" s="95"/>
      <c r="G17" s="95"/>
      <c r="H17" s="96"/>
      <c r="I17" s="111" t="s">
        <v>313</v>
      </c>
      <c r="J17" s="111"/>
    </row>
    <row r="18" spans="1:11" ht="43.15" customHeight="1">
      <c r="A18" s="91"/>
      <c r="B18" s="93"/>
      <c r="C18" s="91"/>
      <c r="D18" s="91"/>
      <c r="E18" s="97" t="s">
        <v>190</v>
      </c>
      <c r="F18" s="98"/>
      <c r="G18" s="99" t="s">
        <v>191</v>
      </c>
      <c r="H18" s="100"/>
      <c r="I18" s="28" t="s">
        <v>314</v>
      </c>
      <c r="J18" s="28" t="s">
        <v>315</v>
      </c>
    </row>
    <row r="19" spans="1:11" ht="14.45" customHeight="1">
      <c r="A19" s="65">
        <v>1</v>
      </c>
      <c r="B19" s="65">
        <v>2</v>
      </c>
      <c r="C19" s="65">
        <v>3</v>
      </c>
      <c r="D19" s="65">
        <v>4</v>
      </c>
      <c r="E19" s="76">
        <v>5</v>
      </c>
      <c r="F19" s="77"/>
      <c r="G19" s="78">
        <v>6</v>
      </c>
      <c r="H19" s="79"/>
      <c r="I19" s="64">
        <v>7</v>
      </c>
      <c r="J19" s="64">
        <v>8</v>
      </c>
      <c r="K19" s="44"/>
    </row>
    <row r="20" spans="1:11" ht="14.45" customHeight="1">
      <c r="A20" s="86" t="s">
        <v>192</v>
      </c>
      <c r="B20" s="86"/>
      <c r="C20" s="86"/>
      <c r="D20" s="86"/>
      <c r="E20" s="86"/>
      <c r="F20" s="86"/>
      <c r="G20" s="86"/>
      <c r="H20" s="86"/>
      <c r="I20" s="50"/>
      <c r="J20" s="50"/>
    </row>
    <row r="21" spans="1:11" ht="21.4" customHeight="1">
      <c r="A21" s="66">
        <v>1</v>
      </c>
      <c r="B21" s="51" t="s">
        <v>193</v>
      </c>
      <c r="C21" s="52" t="s">
        <v>194</v>
      </c>
      <c r="D21" s="51" t="s">
        <v>59</v>
      </c>
      <c r="E21" s="101">
        <v>0.73</v>
      </c>
      <c r="F21" s="102"/>
      <c r="G21" s="102"/>
      <c r="H21" s="102"/>
      <c r="I21" s="50"/>
      <c r="J21" s="50"/>
    </row>
    <row r="22" spans="1:11" ht="14.45" customHeight="1">
      <c r="A22" s="53"/>
      <c r="B22" s="53"/>
      <c r="C22" s="54" t="s">
        <v>2</v>
      </c>
      <c r="D22" s="53" t="s">
        <v>3</v>
      </c>
      <c r="E22" s="87">
        <v>2.5</v>
      </c>
      <c r="F22" s="88"/>
      <c r="G22" s="89">
        <f>E22*E$21</f>
        <v>1.825</v>
      </c>
      <c r="H22" s="89"/>
      <c r="I22" s="50"/>
      <c r="J22" s="50"/>
    </row>
    <row r="23" spans="1:11" ht="21.4" customHeight="1">
      <c r="A23" s="53"/>
      <c r="B23" s="53"/>
      <c r="C23" s="54" t="s">
        <v>9</v>
      </c>
      <c r="D23" s="53" t="s">
        <v>7</v>
      </c>
      <c r="E23" s="87">
        <v>0.08</v>
      </c>
      <c r="F23" s="88"/>
      <c r="G23" s="89">
        <f t="shared" ref="G23:G26" si="0">E23*E$21</f>
        <v>5.8400000000000001E-2</v>
      </c>
      <c r="H23" s="89"/>
      <c r="I23" s="50"/>
      <c r="J23" s="50"/>
    </row>
    <row r="24" spans="1:11" ht="21.4" customHeight="1">
      <c r="A24" s="53"/>
      <c r="B24" s="53"/>
      <c r="C24" s="54" t="s">
        <v>14</v>
      </c>
      <c r="D24" s="53" t="s">
        <v>7</v>
      </c>
      <c r="E24" s="87">
        <v>0.46</v>
      </c>
      <c r="F24" s="88"/>
      <c r="G24" s="89">
        <f t="shared" si="0"/>
        <v>0.33579999999999999</v>
      </c>
      <c r="H24" s="89"/>
      <c r="I24" s="50"/>
      <c r="J24" s="50"/>
    </row>
    <row r="25" spans="1:11" ht="14.45" customHeight="1">
      <c r="A25" s="53"/>
      <c r="B25" s="53"/>
      <c r="C25" s="54" t="s">
        <v>25</v>
      </c>
      <c r="D25" s="53" t="s">
        <v>7</v>
      </c>
      <c r="E25" s="87">
        <v>0.92</v>
      </c>
      <c r="F25" s="88"/>
      <c r="G25" s="89">
        <f t="shared" si="0"/>
        <v>0.67159999999999997</v>
      </c>
      <c r="H25" s="89"/>
      <c r="I25" s="50"/>
      <c r="J25" s="50"/>
    </row>
    <row r="26" spans="1:11" ht="14.45" customHeight="1">
      <c r="A26" s="53"/>
      <c r="B26" s="53"/>
      <c r="C26" s="54" t="s">
        <v>58</v>
      </c>
      <c r="D26" s="53" t="s">
        <v>59</v>
      </c>
      <c r="E26" s="87">
        <v>0.15</v>
      </c>
      <c r="F26" s="88"/>
      <c r="G26" s="89">
        <f t="shared" si="0"/>
        <v>0.1095</v>
      </c>
      <c r="H26" s="89"/>
      <c r="I26" s="50"/>
      <c r="J26" s="50"/>
    </row>
    <row r="27" spans="1:11" ht="14.45" customHeight="1">
      <c r="A27" s="53"/>
      <c r="B27" s="53"/>
      <c r="C27" s="54" t="s">
        <v>60</v>
      </c>
      <c r="D27" s="53" t="s">
        <v>59</v>
      </c>
      <c r="E27" s="87">
        <v>1.28</v>
      </c>
      <c r="F27" s="88"/>
      <c r="G27" s="89">
        <f>E27*E$21</f>
        <v>0.93440000000000001</v>
      </c>
      <c r="H27" s="89"/>
      <c r="I27" s="50"/>
      <c r="J27" s="50"/>
    </row>
    <row r="28" spans="1:11" ht="14.45" customHeight="1">
      <c r="A28" s="66">
        <v>2</v>
      </c>
      <c r="B28" s="51" t="s">
        <v>195</v>
      </c>
      <c r="C28" s="52" t="s">
        <v>196</v>
      </c>
      <c r="D28" s="51" t="s">
        <v>197</v>
      </c>
      <c r="E28" s="101">
        <v>2.1899999999999999E-2</v>
      </c>
      <c r="F28" s="102"/>
      <c r="G28" s="102"/>
      <c r="H28" s="102"/>
      <c r="I28" s="50"/>
      <c r="J28" s="50"/>
    </row>
    <row r="29" spans="1:11" ht="14.45" customHeight="1">
      <c r="A29" s="53"/>
      <c r="B29" s="53"/>
      <c r="C29" s="54" t="s">
        <v>2</v>
      </c>
      <c r="D29" s="53" t="s">
        <v>3</v>
      </c>
      <c r="E29" s="87">
        <v>180</v>
      </c>
      <c r="F29" s="88"/>
      <c r="G29" s="89">
        <f>E29*E$28</f>
        <v>3.9419999999999997</v>
      </c>
      <c r="H29" s="89"/>
      <c r="I29" s="50"/>
      <c r="J29" s="50"/>
    </row>
    <row r="30" spans="1:11" ht="14.45" customHeight="1">
      <c r="A30" s="53"/>
      <c r="B30" s="53"/>
      <c r="C30" s="54" t="s">
        <v>10</v>
      </c>
      <c r="D30" s="53" t="s">
        <v>7</v>
      </c>
      <c r="E30" s="87">
        <v>48</v>
      </c>
      <c r="F30" s="88"/>
      <c r="G30" s="89">
        <f>E30*E$28</f>
        <v>1.0511999999999999</v>
      </c>
      <c r="H30" s="89"/>
      <c r="I30" s="50"/>
      <c r="J30" s="50"/>
    </row>
    <row r="31" spans="1:11" ht="14.45" customHeight="1">
      <c r="A31" s="53"/>
      <c r="B31" s="53"/>
      <c r="C31" s="54" t="s">
        <v>29</v>
      </c>
      <c r="D31" s="53" t="s">
        <v>7</v>
      </c>
      <c r="E31" s="87">
        <v>0.13</v>
      </c>
      <c r="F31" s="88"/>
      <c r="G31" s="89">
        <f t="shared" ref="G31:G33" si="1">E31*E$28</f>
        <v>2.8470000000000001E-3</v>
      </c>
      <c r="H31" s="89"/>
      <c r="I31" s="50"/>
      <c r="J31" s="50"/>
    </row>
    <row r="32" spans="1:11" ht="14.45" customHeight="1">
      <c r="A32" s="53"/>
      <c r="B32" s="53"/>
      <c r="C32" s="54" t="s">
        <v>58</v>
      </c>
      <c r="D32" s="53" t="s">
        <v>59</v>
      </c>
      <c r="E32" s="87">
        <v>0.2</v>
      </c>
      <c r="F32" s="88"/>
      <c r="G32" s="89">
        <f>E32*E$28</f>
        <v>4.3800000000000002E-3</v>
      </c>
      <c r="H32" s="89"/>
      <c r="I32" s="50"/>
      <c r="J32" s="50"/>
    </row>
    <row r="33" spans="1:10" ht="14.45" customHeight="1">
      <c r="A33" s="53"/>
      <c r="B33" s="53"/>
      <c r="C33" s="54" t="s">
        <v>128</v>
      </c>
      <c r="D33" s="53" t="s">
        <v>59</v>
      </c>
      <c r="E33" s="87">
        <v>102</v>
      </c>
      <c r="F33" s="88"/>
      <c r="G33" s="89">
        <f t="shared" si="1"/>
        <v>2.2338</v>
      </c>
      <c r="H33" s="89"/>
      <c r="I33" s="50"/>
      <c r="J33" s="50"/>
    </row>
    <row r="34" spans="1:10" ht="50.25" customHeight="1">
      <c r="A34" s="66">
        <v>3</v>
      </c>
      <c r="B34" s="51" t="s">
        <v>198</v>
      </c>
      <c r="C34" s="52" t="s">
        <v>199</v>
      </c>
      <c r="D34" s="51" t="s">
        <v>200</v>
      </c>
      <c r="E34" s="101">
        <v>0.13800000000000001</v>
      </c>
      <c r="F34" s="102"/>
      <c r="G34" s="102"/>
      <c r="H34" s="102"/>
      <c r="I34" s="50"/>
      <c r="J34" s="50"/>
    </row>
    <row r="35" spans="1:10" ht="14.45" customHeight="1">
      <c r="A35" s="53"/>
      <c r="B35" s="53"/>
      <c r="C35" s="54" t="s">
        <v>2</v>
      </c>
      <c r="D35" s="53" t="s">
        <v>3</v>
      </c>
      <c r="E35" s="87">
        <v>29.9</v>
      </c>
      <c r="F35" s="88"/>
      <c r="G35" s="89">
        <f>E35*E$34</f>
        <v>4.1261999999999999</v>
      </c>
      <c r="H35" s="89"/>
      <c r="I35" s="50"/>
      <c r="J35" s="50"/>
    </row>
    <row r="36" spans="1:10" ht="21.4" customHeight="1">
      <c r="A36" s="53"/>
      <c r="B36" s="53"/>
      <c r="C36" s="54" t="s">
        <v>14</v>
      </c>
      <c r="D36" s="53" t="s">
        <v>7</v>
      </c>
      <c r="E36" s="87">
        <v>1</v>
      </c>
      <c r="F36" s="88"/>
      <c r="G36" s="89">
        <f t="shared" ref="G36:G39" si="2">E36*E$34</f>
        <v>0.13800000000000001</v>
      </c>
      <c r="H36" s="89"/>
      <c r="I36" s="50"/>
      <c r="J36" s="50"/>
    </row>
    <row r="37" spans="1:10" ht="14.45" customHeight="1">
      <c r="A37" s="53"/>
      <c r="B37" s="53"/>
      <c r="C37" s="54" t="s">
        <v>18</v>
      </c>
      <c r="D37" s="53" t="s">
        <v>7</v>
      </c>
      <c r="E37" s="87">
        <v>2</v>
      </c>
      <c r="F37" s="88"/>
      <c r="G37" s="89">
        <f t="shared" si="2"/>
        <v>0.27600000000000002</v>
      </c>
      <c r="H37" s="89"/>
      <c r="I37" s="50"/>
      <c r="J37" s="50"/>
    </row>
    <row r="38" spans="1:10" ht="14.45" customHeight="1">
      <c r="A38" s="53"/>
      <c r="B38" s="53"/>
      <c r="C38" s="54" t="s">
        <v>29</v>
      </c>
      <c r="D38" s="53" t="s">
        <v>7</v>
      </c>
      <c r="E38" s="87">
        <v>0.25</v>
      </c>
      <c r="F38" s="88"/>
      <c r="G38" s="89">
        <f>E38*E$34</f>
        <v>3.4500000000000003E-2</v>
      </c>
      <c r="H38" s="89"/>
      <c r="I38" s="50"/>
      <c r="J38" s="50"/>
    </row>
    <row r="39" spans="1:10" ht="14.45" customHeight="1">
      <c r="A39" s="53"/>
      <c r="B39" s="53"/>
      <c r="C39" s="54" t="s">
        <v>91</v>
      </c>
      <c r="D39" s="53" t="s">
        <v>41</v>
      </c>
      <c r="E39" s="87">
        <v>0.24399999999999999</v>
      </c>
      <c r="F39" s="88"/>
      <c r="G39" s="89">
        <f t="shared" si="2"/>
        <v>3.3672000000000001E-2</v>
      </c>
      <c r="H39" s="89"/>
      <c r="I39" s="50"/>
      <c r="J39" s="50"/>
    </row>
    <row r="40" spans="1:10" ht="50.25" customHeight="1">
      <c r="A40" s="66">
        <v>4</v>
      </c>
      <c r="B40" s="51" t="s">
        <v>201</v>
      </c>
      <c r="C40" s="52" t="s">
        <v>202</v>
      </c>
      <c r="D40" s="51" t="s">
        <v>200</v>
      </c>
      <c r="E40" s="101">
        <v>0.13800000000000001</v>
      </c>
      <c r="F40" s="102"/>
      <c r="G40" s="102"/>
      <c r="H40" s="102"/>
      <c r="I40" s="50"/>
      <c r="J40" s="50"/>
    </row>
    <row r="41" spans="1:10" ht="14.45" customHeight="1">
      <c r="A41" s="53"/>
      <c r="B41" s="53"/>
      <c r="C41" s="54" t="s">
        <v>2</v>
      </c>
      <c r="D41" s="53" t="s">
        <v>3</v>
      </c>
      <c r="E41" s="87">
        <v>20.5</v>
      </c>
      <c r="F41" s="88"/>
      <c r="G41" s="89">
        <f>E41*E$40</f>
        <v>2.8290000000000002</v>
      </c>
      <c r="H41" s="89"/>
      <c r="I41" s="50"/>
      <c r="J41" s="50"/>
    </row>
    <row r="42" spans="1:10" ht="14.45" customHeight="1">
      <c r="A42" s="53"/>
      <c r="B42" s="53"/>
      <c r="C42" s="54" t="s">
        <v>18</v>
      </c>
      <c r="D42" s="53" t="s">
        <v>7</v>
      </c>
      <c r="E42" s="87">
        <v>2</v>
      </c>
      <c r="F42" s="88"/>
      <c r="G42" s="89">
        <f>E42*E$40</f>
        <v>0.27600000000000002</v>
      </c>
      <c r="H42" s="89"/>
      <c r="I42" s="50"/>
      <c r="J42" s="50"/>
    </row>
    <row r="43" spans="1:10" ht="14.45" customHeight="1">
      <c r="A43" s="53"/>
      <c r="B43" s="53"/>
      <c r="C43" s="54" t="s">
        <v>29</v>
      </c>
      <c r="D43" s="53" t="s">
        <v>7</v>
      </c>
      <c r="E43" s="87">
        <v>0.14000000000000001</v>
      </c>
      <c r="F43" s="88"/>
      <c r="G43" s="89">
        <f>E43*E$40</f>
        <v>1.9320000000000004E-2</v>
      </c>
      <c r="H43" s="89"/>
      <c r="I43" s="50"/>
      <c r="J43" s="50"/>
    </row>
    <row r="44" spans="1:10" ht="14.45" customHeight="1">
      <c r="A44" s="53"/>
      <c r="B44" s="53"/>
      <c r="C44" s="54" t="s">
        <v>91</v>
      </c>
      <c r="D44" s="53" t="s">
        <v>41</v>
      </c>
      <c r="E44" s="87">
        <v>0.24399999999999999</v>
      </c>
      <c r="F44" s="88"/>
      <c r="G44" s="89">
        <f t="shared" ref="G44" si="3">E44*E$40</f>
        <v>3.3672000000000001E-2</v>
      </c>
      <c r="H44" s="89"/>
      <c r="I44" s="50"/>
      <c r="J44" s="50"/>
    </row>
    <row r="45" spans="1:10" ht="14.45" customHeight="1">
      <c r="A45" s="86" t="s">
        <v>203</v>
      </c>
      <c r="B45" s="86"/>
      <c r="C45" s="86"/>
      <c r="D45" s="86"/>
      <c r="E45" s="86"/>
      <c r="F45" s="86"/>
      <c r="G45" s="86"/>
      <c r="H45" s="86"/>
      <c r="I45" s="50"/>
      <c r="J45" s="50"/>
    </row>
    <row r="46" spans="1:10" ht="21.4" customHeight="1">
      <c r="A46" s="66">
        <v>5</v>
      </c>
      <c r="B46" s="51" t="s">
        <v>204</v>
      </c>
      <c r="C46" s="52" t="s">
        <v>205</v>
      </c>
      <c r="D46" s="51" t="s">
        <v>59</v>
      </c>
      <c r="E46" s="101">
        <v>7.11</v>
      </c>
      <c r="F46" s="102"/>
      <c r="G46" s="102"/>
      <c r="H46" s="102"/>
      <c r="I46" s="50"/>
      <c r="J46" s="50"/>
    </row>
    <row r="47" spans="1:10" ht="14.45" customHeight="1">
      <c r="A47" s="53"/>
      <c r="B47" s="53"/>
      <c r="C47" s="54" t="s">
        <v>2</v>
      </c>
      <c r="D47" s="53" t="s">
        <v>3</v>
      </c>
      <c r="E47" s="87">
        <v>4.43</v>
      </c>
      <c r="F47" s="88"/>
      <c r="G47" s="89">
        <f>E47*E$46</f>
        <v>31.497299999999999</v>
      </c>
      <c r="H47" s="89"/>
      <c r="I47" s="50"/>
      <c r="J47" s="50"/>
    </row>
    <row r="48" spans="1:10" ht="0.4" customHeight="1">
      <c r="A48" s="55"/>
      <c r="B48" s="55"/>
      <c r="C48" s="55"/>
      <c r="D48" s="55"/>
      <c r="E48" s="56"/>
      <c r="F48" s="56"/>
      <c r="G48" s="56"/>
      <c r="H48" s="55"/>
      <c r="I48" s="50"/>
      <c r="J48" s="50"/>
    </row>
    <row r="49" spans="1:10" ht="14.45" customHeight="1">
      <c r="A49" s="53"/>
      <c r="B49" s="53"/>
      <c r="C49" s="54" t="s">
        <v>58</v>
      </c>
      <c r="D49" s="53" t="s">
        <v>59</v>
      </c>
      <c r="E49" s="87">
        <v>0.26</v>
      </c>
      <c r="F49" s="88"/>
      <c r="G49" s="89">
        <f>E49*E$46</f>
        <v>1.8486000000000002</v>
      </c>
      <c r="H49" s="89"/>
      <c r="I49" s="50"/>
      <c r="J49" s="50"/>
    </row>
    <row r="50" spans="1:10" ht="14.45" customHeight="1">
      <c r="A50" s="53"/>
      <c r="B50" s="53"/>
      <c r="C50" s="54" t="s">
        <v>61</v>
      </c>
      <c r="D50" s="53" t="s">
        <v>59</v>
      </c>
      <c r="E50" s="87">
        <v>0.11</v>
      </c>
      <c r="F50" s="88"/>
      <c r="G50" s="89">
        <f>E50*E$46</f>
        <v>0.78210000000000002</v>
      </c>
      <c r="H50" s="89"/>
      <c r="I50" s="50"/>
      <c r="J50" s="50"/>
    </row>
    <row r="51" spans="1:10" ht="14.45" customHeight="1">
      <c r="A51" s="53"/>
      <c r="B51" s="53"/>
      <c r="C51" s="54" t="s">
        <v>337</v>
      </c>
      <c r="D51" s="53" t="s">
        <v>59</v>
      </c>
      <c r="E51" s="87">
        <v>0.92</v>
      </c>
      <c r="F51" s="88"/>
      <c r="G51" s="89">
        <f>E51*E$46</f>
        <v>6.5412000000000008</v>
      </c>
      <c r="H51" s="89"/>
      <c r="I51" s="50"/>
      <c r="J51" s="50"/>
    </row>
    <row r="52" spans="1:10" ht="21.4" customHeight="1">
      <c r="A52" s="53"/>
      <c r="B52" s="53"/>
      <c r="C52" s="54" t="s">
        <v>114</v>
      </c>
      <c r="D52" s="53" t="s">
        <v>59</v>
      </c>
      <c r="E52" s="87">
        <v>5.0000000000000001E-4</v>
      </c>
      <c r="F52" s="88"/>
      <c r="G52" s="89">
        <f>E52*E$46</f>
        <v>3.5550000000000004E-3</v>
      </c>
      <c r="H52" s="89"/>
      <c r="I52" s="50"/>
      <c r="J52" s="50"/>
    </row>
    <row r="53" spans="1:10" ht="31.15" customHeight="1">
      <c r="A53" s="66">
        <v>6</v>
      </c>
      <c r="B53" s="51" t="s">
        <v>206</v>
      </c>
      <c r="C53" s="52" t="s">
        <v>207</v>
      </c>
      <c r="D53" s="51" t="s">
        <v>208</v>
      </c>
      <c r="E53" s="101">
        <v>0.24299999999999999</v>
      </c>
      <c r="F53" s="102"/>
      <c r="G53" s="102"/>
      <c r="H53" s="102"/>
      <c r="I53" s="50"/>
      <c r="J53" s="50"/>
    </row>
    <row r="54" spans="1:10" ht="14.45" customHeight="1">
      <c r="A54" s="53"/>
      <c r="B54" s="53"/>
      <c r="C54" s="54" t="s">
        <v>2</v>
      </c>
      <c r="D54" s="53" t="s">
        <v>3</v>
      </c>
      <c r="E54" s="88">
        <v>85.84</v>
      </c>
      <c r="F54" s="88"/>
      <c r="G54" s="89">
        <f>E54*E$53</f>
        <v>20.859120000000001</v>
      </c>
      <c r="H54" s="89"/>
      <c r="I54" s="50"/>
      <c r="J54" s="50"/>
    </row>
    <row r="55" spans="1:10" ht="14.45" customHeight="1">
      <c r="A55" s="53"/>
      <c r="B55" s="53"/>
      <c r="C55" s="54" t="s">
        <v>24</v>
      </c>
      <c r="D55" s="53" t="s">
        <v>7</v>
      </c>
      <c r="E55" s="87">
        <v>5.45</v>
      </c>
      <c r="F55" s="88"/>
      <c r="G55" s="89">
        <f t="shared" ref="G55:G58" si="4">E55*E$53</f>
        <v>1.3243499999999999</v>
      </c>
      <c r="H55" s="89"/>
      <c r="I55" s="50"/>
      <c r="J55" s="50"/>
    </row>
    <row r="56" spans="1:10" ht="21.4" customHeight="1">
      <c r="A56" s="53"/>
      <c r="B56" s="53"/>
      <c r="C56" s="54" t="s">
        <v>65</v>
      </c>
      <c r="D56" s="53" t="s">
        <v>59</v>
      </c>
      <c r="E56" s="87">
        <v>1.87</v>
      </c>
      <c r="F56" s="88"/>
      <c r="G56" s="89">
        <f>E56*E$53</f>
        <v>0.45441000000000004</v>
      </c>
      <c r="H56" s="89"/>
      <c r="I56" s="50"/>
      <c r="J56" s="50"/>
    </row>
    <row r="57" spans="1:10" ht="14.45" customHeight="1">
      <c r="A57" s="53"/>
      <c r="B57" s="53"/>
      <c r="C57" s="54" t="s">
        <v>74</v>
      </c>
      <c r="D57" s="53" t="s">
        <v>41</v>
      </c>
      <c r="E57" s="87">
        <v>1.2E-4</v>
      </c>
      <c r="F57" s="88"/>
      <c r="G57" s="89">
        <f t="shared" si="4"/>
        <v>2.9159999999999999E-5</v>
      </c>
      <c r="H57" s="89"/>
      <c r="I57" s="50"/>
      <c r="J57" s="50"/>
    </row>
    <row r="58" spans="1:10" ht="14.45" customHeight="1">
      <c r="A58" s="53"/>
      <c r="B58" s="53"/>
      <c r="C58" s="54" t="s">
        <v>84</v>
      </c>
      <c r="D58" s="53" t="s">
        <v>41</v>
      </c>
      <c r="E58" s="87">
        <v>6.0000000000000001E-3</v>
      </c>
      <c r="F58" s="88"/>
      <c r="G58" s="89">
        <f t="shared" si="4"/>
        <v>1.4580000000000001E-3</v>
      </c>
      <c r="H58" s="89"/>
      <c r="I58" s="50"/>
      <c r="J58" s="50"/>
    </row>
    <row r="59" spans="1:10" ht="31.15" customHeight="1">
      <c r="A59" s="53"/>
      <c r="B59" s="53"/>
      <c r="C59" s="54" t="s">
        <v>99</v>
      </c>
      <c r="D59" s="53" t="s">
        <v>53</v>
      </c>
      <c r="E59" s="87">
        <v>5.54</v>
      </c>
      <c r="F59" s="88"/>
      <c r="G59" s="89">
        <f>E59*E$53</f>
        <v>1.34622</v>
      </c>
      <c r="H59" s="89"/>
      <c r="I59" s="50"/>
      <c r="J59" s="50"/>
    </row>
    <row r="60" spans="1:10" ht="31.15" customHeight="1">
      <c r="A60" s="66">
        <v>7</v>
      </c>
      <c r="B60" s="51" t="s">
        <v>209</v>
      </c>
      <c r="C60" s="52" t="s">
        <v>210</v>
      </c>
      <c r="D60" s="51" t="s">
        <v>208</v>
      </c>
      <c r="E60" s="101">
        <v>0.24299999999999999</v>
      </c>
      <c r="F60" s="102"/>
      <c r="G60" s="102"/>
      <c r="H60" s="102"/>
      <c r="I60" s="50"/>
      <c r="J60" s="50"/>
    </row>
    <row r="61" spans="1:10" ht="14.45" customHeight="1">
      <c r="A61" s="53"/>
      <c r="B61" s="53"/>
      <c r="C61" s="54" t="s">
        <v>2</v>
      </c>
      <c r="D61" s="53" t="s">
        <v>3</v>
      </c>
      <c r="E61" s="87">
        <v>42.9</v>
      </c>
      <c r="F61" s="88"/>
      <c r="G61" s="89">
        <f>E61*E$60</f>
        <v>10.4247</v>
      </c>
      <c r="H61" s="89"/>
      <c r="I61" s="50"/>
      <c r="J61" s="50"/>
    </row>
    <row r="62" spans="1:10" ht="14.45" customHeight="1">
      <c r="A62" s="53"/>
      <c r="B62" s="53"/>
      <c r="C62" s="54" t="s">
        <v>28</v>
      </c>
      <c r="D62" s="53" t="s">
        <v>7</v>
      </c>
      <c r="E62" s="87">
        <v>0.15</v>
      </c>
      <c r="F62" s="88"/>
      <c r="G62" s="89">
        <f t="shared" ref="G62:G65" si="5">E62*E$60</f>
        <v>3.6449999999999996E-2</v>
      </c>
      <c r="H62" s="89"/>
      <c r="I62" s="50"/>
      <c r="J62" s="50"/>
    </row>
    <row r="63" spans="1:10" ht="14.45" customHeight="1">
      <c r="A63" s="53"/>
      <c r="B63" s="53"/>
      <c r="C63" s="54" t="s">
        <v>86</v>
      </c>
      <c r="D63" s="53" t="s">
        <v>41</v>
      </c>
      <c r="E63" s="87">
        <v>6.3E-2</v>
      </c>
      <c r="F63" s="88"/>
      <c r="G63" s="89">
        <f t="shared" si="5"/>
        <v>1.5309E-2</v>
      </c>
      <c r="H63" s="89"/>
      <c r="I63" s="50"/>
      <c r="J63" s="50"/>
    </row>
    <row r="64" spans="1:10" ht="14.45" customHeight="1">
      <c r="A64" s="53"/>
      <c r="B64" s="53"/>
      <c r="C64" s="54" t="s">
        <v>90</v>
      </c>
      <c r="D64" s="53" t="s">
        <v>41</v>
      </c>
      <c r="E64" s="87">
        <v>5.0999999999999997E-2</v>
      </c>
      <c r="F64" s="88"/>
      <c r="G64" s="89">
        <f>E64*E$60</f>
        <v>1.2393E-2</v>
      </c>
      <c r="H64" s="89"/>
      <c r="I64" s="50"/>
      <c r="J64" s="50"/>
    </row>
    <row r="65" spans="1:10" ht="21.4" customHeight="1">
      <c r="A65" s="53"/>
      <c r="B65" s="53"/>
      <c r="C65" s="54" t="s">
        <v>112</v>
      </c>
      <c r="D65" s="53" t="s">
        <v>53</v>
      </c>
      <c r="E65" s="87">
        <v>0.84</v>
      </c>
      <c r="F65" s="88"/>
      <c r="G65" s="89">
        <f t="shared" si="5"/>
        <v>0.20412</v>
      </c>
      <c r="H65" s="89"/>
      <c r="I65" s="50"/>
      <c r="J65" s="50"/>
    </row>
    <row r="66" spans="1:10" ht="14.45" customHeight="1">
      <c r="A66" s="53"/>
      <c r="B66" s="53"/>
      <c r="C66" s="54" t="s">
        <v>122</v>
      </c>
      <c r="D66" s="53" t="s">
        <v>39</v>
      </c>
      <c r="E66" s="87">
        <v>0.31</v>
      </c>
      <c r="F66" s="88"/>
      <c r="G66" s="89">
        <f>E66*E$60</f>
        <v>7.5329999999999994E-2</v>
      </c>
      <c r="H66" s="89"/>
      <c r="I66" s="50"/>
      <c r="J66" s="50"/>
    </row>
    <row r="67" spans="1:10" ht="14.45" customHeight="1">
      <c r="A67" s="66">
        <v>8</v>
      </c>
      <c r="B67" s="51" t="s">
        <v>211</v>
      </c>
      <c r="C67" s="52" t="s">
        <v>212</v>
      </c>
      <c r="D67" s="51" t="s">
        <v>197</v>
      </c>
      <c r="E67" s="101">
        <v>3.0000000000000001E-3</v>
      </c>
      <c r="F67" s="102"/>
      <c r="G67" s="102"/>
      <c r="H67" s="102"/>
      <c r="I67" s="50"/>
      <c r="J67" s="50"/>
    </row>
    <row r="68" spans="1:10" ht="14.45" customHeight="1">
      <c r="A68" s="53"/>
      <c r="B68" s="53"/>
      <c r="C68" s="54" t="s">
        <v>2</v>
      </c>
      <c r="D68" s="53" t="s">
        <v>3</v>
      </c>
      <c r="E68" s="87">
        <v>1016.26</v>
      </c>
      <c r="F68" s="88"/>
      <c r="G68" s="89">
        <f>E68*E$67</f>
        <v>3.0487799999999998</v>
      </c>
      <c r="H68" s="89"/>
      <c r="I68" s="50"/>
      <c r="J68" s="50"/>
    </row>
    <row r="69" spans="1:10" ht="14.45" customHeight="1">
      <c r="A69" s="53"/>
      <c r="B69" s="53"/>
      <c r="C69" s="54" t="s">
        <v>6</v>
      </c>
      <c r="D69" s="53" t="s">
        <v>7</v>
      </c>
      <c r="E69" s="87">
        <v>0.27</v>
      </c>
      <c r="F69" s="88"/>
      <c r="G69" s="89">
        <f t="shared" ref="G69:G80" si="6">E69*E$67</f>
        <v>8.1000000000000006E-4</v>
      </c>
      <c r="H69" s="89"/>
      <c r="I69" s="50"/>
      <c r="J69" s="50"/>
    </row>
    <row r="70" spans="1:10" ht="14.45" customHeight="1">
      <c r="A70" s="53"/>
      <c r="B70" s="53"/>
      <c r="C70" s="54" t="s">
        <v>10</v>
      </c>
      <c r="D70" s="53" t="s">
        <v>7</v>
      </c>
      <c r="E70" s="87">
        <v>49.09</v>
      </c>
      <c r="F70" s="88"/>
      <c r="G70" s="89">
        <f t="shared" si="6"/>
        <v>0.14727000000000001</v>
      </c>
      <c r="H70" s="89"/>
      <c r="I70" s="50"/>
      <c r="J70" s="50"/>
    </row>
    <row r="71" spans="1:10" ht="21.4" customHeight="1">
      <c r="A71" s="53"/>
      <c r="B71" s="53"/>
      <c r="C71" s="54" t="s">
        <v>16</v>
      </c>
      <c r="D71" s="53" t="s">
        <v>7</v>
      </c>
      <c r="E71" s="87">
        <v>0.84</v>
      </c>
      <c r="F71" s="88"/>
      <c r="G71" s="89">
        <f>E71*E$67</f>
        <v>2.5200000000000001E-3</v>
      </c>
      <c r="H71" s="89"/>
      <c r="I71" s="50"/>
      <c r="J71" s="50"/>
    </row>
    <row r="72" spans="1:10" ht="21.4" customHeight="1">
      <c r="A72" s="53"/>
      <c r="B72" s="53"/>
      <c r="C72" s="54" t="s">
        <v>26</v>
      </c>
      <c r="D72" s="53" t="s">
        <v>7</v>
      </c>
      <c r="E72" s="87">
        <v>208.25</v>
      </c>
      <c r="F72" s="88"/>
      <c r="G72" s="89">
        <f t="shared" si="6"/>
        <v>0.62475000000000003</v>
      </c>
      <c r="H72" s="89"/>
      <c r="I72" s="50"/>
      <c r="J72" s="50"/>
    </row>
    <row r="73" spans="1:10" ht="14.45" customHeight="1">
      <c r="A73" s="53"/>
      <c r="B73" s="53"/>
      <c r="C73" s="54" t="s">
        <v>29</v>
      </c>
      <c r="D73" s="53" t="s">
        <v>7</v>
      </c>
      <c r="E73" s="87">
        <v>1.23</v>
      </c>
      <c r="F73" s="88"/>
      <c r="G73" s="89">
        <f t="shared" si="6"/>
        <v>3.6900000000000001E-3</v>
      </c>
      <c r="H73" s="89"/>
      <c r="I73" s="50"/>
      <c r="J73" s="50"/>
    </row>
    <row r="74" spans="1:10" ht="14.45" customHeight="1">
      <c r="A74" s="53"/>
      <c r="B74" s="53"/>
      <c r="C74" s="54" t="s">
        <v>58</v>
      </c>
      <c r="D74" s="53" t="s">
        <v>59</v>
      </c>
      <c r="E74" s="87">
        <v>0.12</v>
      </c>
      <c r="F74" s="88"/>
      <c r="G74" s="89">
        <f>E74*E$67</f>
        <v>3.5999999999999997E-4</v>
      </c>
      <c r="H74" s="89"/>
      <c r="I74" s="50"/>
      <c r="J74" s="50"/>
    </row>
    <row r="75" spans="1:10" ht="14.45" customHeight="1">
      <c r="A75" s="53"/>
      <c r="B75" s="53"/>
      <c r="C75" s="54" t="s">
        <v>77</v>
      </c>
      <c r="D75" s="53" t="s">
        <v>41</v>
      </c>
      <c r="E75" s="87">
        <v>3.6999999999999998E-2</v>
      </c>
      <c r="F75" s="88"/>
      <c r="G75" s="89">
        <f t="shared" si="6"/>
        <v>1.11E-4</v>
      </c>
      <c r="H75" s="89"/>
      <c r="I75" s="50"/>
      <c r="J75" s="50"/>
    </row>
    <row r="76" spans="1:10" ht="14.45" customHeight="1">
      <c r="A76" s="53"/>
      <c r="B76" s="53"/>
      <c r="C76" s="54" t="s">
        <v>83</v>
      </c>
      <c r="D76" s="53" t="s">
        <v>41</v>
      </c>
      <c r="E76" s="87">
        <v>0.04</v>
      </c>
      <c r="F76" s="88"/>
      <c r="G76" s="89">
        <f t="shared" si="6"/>
        <v>1.2E-4</v>
      </c>
      <c r="H76" s="89"/>
      <c r="I76" s="50"/>
      <c r="J76" s="50"/>
    </row>
    <row r="77" spans="1:10" ht="21.4" customHeight="1">
      <c r="A77" s="53"/>
      <c r="B77" s="53"/>
      <c r="C77" s="54" t="s">
        <v>97</v>
      </c>
      <c r="D77" s="53" t="s">
        <v>41</v>
      </c>
      <c r="E77" s="87">
        <v>0.25</v>
      </c>
      <c r="F77" s="88"/>
      <c r="G77" s="89">
        <f t="shared" si="6"/>
        <v>7.5000000000000002E-4</v>
      </c>
      <c r="H77" s="89"/>
      <c r="I77" s="50"/>
      <c r="J77" s="50"/>
    </row>
    <row r="78" spans="1:10" ht="14.45" customHeight="1">
      <c r="A78" s="53"/>
      <c r="B78" s="53"/>
      <c r="C78" s="54" t="s">
        <v>105</v>
      </c>
      <c r="D78" s="53" t="s">
        <v>41</v>
      </c>
      <c r="E78" s="87">
        <v>0.25</v>
      </c>
      <c r="F78" s="88"/>
      <c r="G78" s="89">
        <f t="shared" si="6"/>
        <v>7.5000000000000002E-4</v>
      </c>
      <c r="H78" s="89"/>
      <c r="I78" s="50"/>
      <c r="J78" s="50"/>
    </row>
    <row r="79" spans="1:10" ht="21.4" customHeight="1">
      <c r="A79" s="53"/>
      <c r="B79" s="53"/>
      <c r="C79" s="54" t="s">
        <v>115</v>
      </c>
      <c r="D79" s="53" t="s">
        <v>59</v>
      </c>
      <c r="E79" s="87">
        <v>0.81</v>
      </c>
      <c r="F79" s="88"/>
      <c r="G79" s="89">
        <f t="shared" si="6"/>
        <v>2.4300000000000003E-3</v>
      </c>
      <c r="H79" s="89"/>
      <c r="I79" s="50"/>
      <c r="J79" s="50"/>
    </row>
    <row r="80" spans="1:10" ht="14.45" customHeight="1">
      <c r="A80" s="53"/>
      <c r="B80" s="53"/>
      <c r="C80" s="54" t="s">
        <v>127</v>
      </c>
      <c r="D80" s="53" t="s">
        <v>59</v>
      </c>
      <c r="E80" s="87">
        <v>101.5</v>
      </c>
      <c r="F80" s="88"/>
      <c r="G80" s="89">
        <f t="shared" si="6"/>
        <v>0.30449999999999999</v>
      </c>
      <c r="H80" s="89"/>
      <c r="I80" s="50"/>
      <c r="J80" s="50"/>
    </row>
    <row r="81" spans="1:10" ht="14.45" customHeight="1">
      <c r="A81" s="53"/>
      <c r="B81" s="53"/>
      <c r="C81" s="54" t="s">
        <v>143</v>
      </c>
      <c r="D81" s="53" t="s">
        <v>53</v>
      </c>
      <c r="E81" s="87">
        <v>77.900000000000006</v>
      </c>
      <c r="F81" s="88"/>
      <c r="G81" s="89">
        <f>E81*E$67</f>
        <v>0.23370000000000002</v>
      </c>
      <c r="H81" s="89"/>
      <c r="I81" s="50"/>
      <c r="J81" s="50"/>
    </row>
    <row r="82" spans="1:10" ht="31.15" customHeight="1">
      <c r="A82" s="66">
        <v>9</v>
      </c>
      <c r="B82" s="66">
        <v>3565</v>
      </c>
      <c r="C82" s="52" t="s">
        <v>44</v>
      </c>
      <c r="D82" s="51" t="s">
        <v>41</v>
      </c>
      <c r="E82" s="101">
        <v>9.9000000000000008E-3</v>
      </c>
      <c r="F82" s="102"/>
      <c r="G82" s="102"/>
      <c r="H82" s="102"/>
      <c r="I82" s="50"/>
      <c r="J82" s="50"/>
    </row>
    <row r="83" spans="1:10" ht="21.4" customHeight="1">
      <c r="A83" s="66">
        <v>10</v>
      </c>
      <c r="B83" s="66">
        <v>3502</v>
      </c>
      <c r="C83" s="52" t="s">
        <v>40</v>
      </c>
      <c r="D83" s="51" t="s">
        <v>41</v>
      </c>
      <c r="E83" s="101">
        <v>5.9999999999999995E-4</v>
      </c>
      <c r="F83" s="102"/>
      <c r="G83" s="102"/>
      <c r="H83" s="102"/>
      <c r="I83" s="50"/>
      <c r="J83" s="50"/>
    </row>
    <row r="84" spans="1:10" ht="14.45" customHeight="1">
      <c r="A84" s="86" t="s">
        <v>213</v>
      </c>
      <c r="B84" s="86"/>
      <c r="C84" s="86"/>
      <c r="D84" s="86"/>
      <c r="E84" s="86"/>
      <c r="F84" s="86"/>
      <c r="G84" s="86"/>
      <c r="H84" s="86"/>
      <c r="I84" s="50"/>
      <c r="J84" s="50"/>
    </row>
    <row r="85" spans="1:10" ht="14.45" customHeight="1">
      <c r="A85" s="66">
        <v>11</v>
      </c>
      <c r="B85" s="51" t="s">
        <v>214</v>
      </c>
      <c r="C85" s="52" t="s">
        <v>215</v>
      </c>
      <c r="D85" s="51" t="s">
        <v>134</v>
      </c>
      <c r="E85" s="101">
        <v>7.92E-3</v>
      </c>
      <c r="F85" s="102"/>
      <c r="G85" s="102"/>
      <c r="H85" s="102"/>
      <c r="I85" s="50"/>
      <c r="J85" s="50"/>
    </row>
    <row r="86" spans="1:10" ht="14.45" customHeight="1">
      <c r="A86" s="53"/>
      <c r="B86" s="53"/>
      <c r="C86" s="54" t="s">
        <v>2</v>
      </c>
      <c r="D86" s="53" t="s">
        <v>3</v>
      </c>
      <c r="E86" s="87">
        <v>215.82</v>
      </c>
      <c r="F86" s="88"/>
      <c r="G86" s="89">
        <f>E86*E$85</f>
        <v>1.7092943999999999</v>
      </c>
      <c r="H86" s="89"/>
      <c r="I86" s="50"/>
      <c r="J86" s="50"/>
    </row>
    <row r="87" spans="1:10" ht="14.45" customHeight="1">
      <c r="A87" s="53"/>
      <c r="B87" s="53"/>
      <c r="C87" s="54" t="s">
        <v>29</v>
      </c>
      <c r="D87" s="53" t="s">
        <v>7</v>
      </c>
      <c r="E87" s="87">
        <v>0.21</v>
      </c>
      <c r="F87" s="88"/>
      <c r="G87" s="89">
        <f>E87*E$85</f>
        <v>1.6631999999999999E-3</v>
      </c>
      <c r="H87" s="89"/>
      <c r="I87" s="50"/>
      <c r="J87" s="50"/>
    </row>
    <row r="88" spans="1:10" ht="14.45" customHeight="1">
      <c r="A88" s="66">
        <v>12</v>
      </c>
      <c r="B88" s="66">
        <v>4500</v>
      </c>
      <c r="C88" s="52" t="s">
        <v>46</v>
      </c>
      <c r="D88" s="51" t="s">
        <v>41</v>
      </c>
      <c r="E88" s="101">
        <v>6.2399999999999999E-3</v>
      </c>
      <c r="F88" s="102"/>
      <c r="G88" s="102"/>
      <c r="H88" s="102"/>
      <c r="I88" s="50"/>
      <c r="J88" s="50"/>
    </row>
    <row r="89" spans="1:10" ht="31.15" customHeight="1">
      <c r="A89" s="66">
        <v>13</v>
      </c>
      <c r="B89" s="66">
        <v>3526</v>
      </c>
      <c r="C89" s="52" t="s">
        <v>43</v>
      </c>
      <c r="D89" s="51" t="s">
        <v>41</v>
      </c>
      <c r="E89" s="101">
        <v>1.6800000000000001E-3</v>
      </c>
      <c r="F89" s="102"/>
      <c r="G89" s="102"/>
      <c r="H89" s="102"/>
      <c r="I89" s="50"/>
      <c r="J89" s="50"/>
    </row>
    <row r="90" spans="1:10" ht="0.4" customHeight="1">
      <c r="A90" s="55"/>
      <c r="B90" s="55"/>
      <c r="C90" s="55"/>
      <c r="D90" s="55"/>
      <c r="E90" s="56"/>
      <c r="F90" s="56"/>
      <c r="G90" s="56"/>
      <c r="H90" s="55"/>
      <c r="I90" s="50"/>
      <c r="J90" s="50"/>
    </row>
    <row r="91" spans="1:10" ht="31.15" customHeight="1">
      <c r="A91" s="66">
        <v>14</v>
      </c>
      <c r="B91" s="51" t="s">
        <v>216</v>
      </c>
      <c r="C91" s="52" t="s">
        <v>217</v>
      </c>
      <c r="D91" s="51" t="s">
        <v>218</v>
      </c>
      <c r="E91" s="101">
        <v>0.24697</v>
      </c>
      <c r="F91" s="102"/>
      <c r="G91" s="102"/>
      <c r="H91" s="102"/>
      <c r="I91" s="50"/>
      <c r="J91" s="50"/>
    </row>
    <row r="92" spans="1:10" ht="14.45" customHeight="1">
      <c r="A92" s="53"/>
      <c r="B92" s="53"/>
      <c r="C92" s="54" t="s">
        <v>2</v>
      </c>
      <c r="D92" s="53" t="s">
        <v>3</v>
      </c>
      <c r="E92" s="87">
        <v>6.59</v>
      </c>
      <c r="F92" s="88"/>
      <c r="G92" s="89">
        <f>E92*E$91</f>
        <v>1.6275322999999999</v>
      </c>
      <c r="H92" s="89"/>
      <c r="I92" s="50"/>
      <c r="J92" s="50"/>
    </row>
    <row r="93" spans="1:10" ht="21.4" customHeight="1">
      <c r="A93" s="53"/>
      <c r="B93" s="53"/>
      <c r="C93" s="54" t="s">
        <v>16</v>
      </c>
      <c r="D93" s="53" t="s">
        <v>7</v>
      </c>
      <c r="E93" s="87">
        <v>0.15</v>
      </c>
      <c r="F93" s="88"/>
      <c r="G93" s="89">
        <f>E93*E$91</f>
        <v>3.7045499999999995E-2</v>
      </c>
      <c r="H93" s="89"/>
      <c r="I93" s="50"/>
      <c r="J93" s="50"/>
    </row>
    <row r="94" spans="1:10" ht="21.4" customHeight="1">
      <c r="A94" s="53"/>
      <c r="B94" s="53"/>
      <c r="C94" s="54" t="s">
        <v>20</v>
      </c>
      <c r="D94" s="53" t="s">
        <v>7</v>
      </c>
      <c r="E94" s="87">
        <v>0.09</v>
      </c>
      <c r="F94" s="88"/>
      <c r="G94" s="89">
        <f t="shared" ref="G94:G101" si="7">E94*E$91</f>
        <v>2.2227299999999998E-2</v>
      </c>
      <c r="H94" s="89"/>
      <c r="I94" s="50"/>
      <c r="J94" s="50"/>
    </row>
    <row r="95" spans="1:10" ht="14.45" customHeight="1">
      <c r="A95" s="53"/>
      <c r="B95" s="53"/>
      <c r="C95" s="54" t="s">
        <v>29</v>
      </c>
      <c r="D95" s="53" t="s">
        <v>7</v>
      </c>
      <c r="E95" s="87">
        <v>0.23</v>
      </c>
      <c r="F95" s="88"/>
      <c r="G95" s="89">
        <f t="shared" si="7"/>
        <v>5.6803100000000002E-2</v>
      </c>
      <c r="H95" s="89"/>
      <c r="I95" s="50"/>
      <c r="J95" s="50"/>
    </row>
    <row r="96" spans="1:10" ht="14.45" customHeight="1">
      <c r="A96" s="53"/>
      <c r="B96" s="53"/>
      <c r="C96" s="54" t="s">
        <v>31</v>
      </c>
      <c r="D96" s="53" t="s">
        <v>7</v>
      </c>
      <c r="E96" s="87">
        <v>2.2400000000000002</v>
      </c>
      <c r="F96" s="88"/>
      <c r="G96" s="89">
        <f t="shared" si="7"/>
        <v>0.55321280000000006</v>
      </c>
      <c r="H96" s="89"/>
      <c r="I96" s="50"/>
      <c r="J96" s="50"/>
    </row>
    <row r="97" spans="1:10" ht="14.45" customHeight="1">
      <c r="A97" s="53"/>
      <c r="B97" s="53"/>
      <c r="C97" s="54" t="s">
        <v>73</v>
      </c>
      <c r="D97" s="53" t="s">
        <v>41</v>
      </c>
      <c r="E97" s="87">
        <v>4.0000000000000001E-3</v>
      </c>
      <c r="F97" s="88"/>
      <c r="G97" s="89">
        <f t="shared" si="7"/>
        <v>9.8788000000000001E-4</v>
      </c>
      <c r="H97" s="89"/>
      <c r="I97" s="50"/>
      <c r="J97" s="50"/>
    </row>
    <row r="98" spans="1:10" ht="14.45" customHeight="1">
      <c r="A98" s="53"/>
      <c r="B98" s="53"/>
      <c r="C98" s="54" t="s">
        <v>102</v>
      </c>
      <c r="D98" s="53" t="s">
        <v>59</v>
      </c>
      <c r="E98" s="87">
        <v>1.95</v>
      </c>
      <c r="F98" s="88"/>
      <c r="G98" s="89">
        <f t="shared" si="7"/>
        <v>0.48159150000000001</v>
      </c>
      <c r="H98" s="89"/>
      <c r="I98" s="50"/>
      <c r="J98" s="50"/>
    </row>
    <row r="99" spans="1:10" ht="14.45" customHeight="1">
      <c r="A99" s="53"/>
      <c r="B99" s="53"/>
      <c r="C99" s="54" t="s">
        <v>105</v>
      </c>
      <c r="D99" s="53" t="s">
        <v>41</v>
      </c>
      <c r="E99" s="87">
        <v>4.0000000000000002E-4</v>
      </c>
      <c r="F99" s="88"/>
      <c r="G99" s="89">
        <f t="shared" si="7"/>
        <v>9.8788000000000004E-5</v>
      </c>
      <c r="H99" s="89"/>
      <c r="I99" s="50"/>
      <c r="J99" s="50"/>
    </row>
    <row r="100" spans="1:10" ht="21.4" customHeight="1">
      <c r="A100" s="53"/>
      <c r="B100" s="53"/>
      <c r="C100" s="54" t="s">
        <v>113</v>
      </c>
      <c r="D100" s="53" t="s">
        <v>59</v>
      </c>
      <c r="E100" s="87">
        <v>1.0300000000000001E-3</v>
      </c>
      <c r="F100" s="88"/>
      <c r="G100" s="89">
        <f>E100*E$91</f>
        <v>2.5437910000000003E-4</v>
      </c>
      <c r="H100" s="89"/>
      <c r="I100" s="50"/>
      <c r="J100" s="50"/>
    </row>
    <row r="101" spans="1:10" ht="14.45" customHeight="1">
      <c r="A101" s="53"/>
      <c r="B101" s="53"/>
      <c r="C101" s="54" t="s">
        <v>131</v>
      </c>
      <c r="D101" s="53" t="s">
        <v>39</v>
      </c>
      <c r="E101" s="87">
        <v>0.59</v>
      </c>
      <c r="F101" s="88"/>
      <c r="G101" s="89">
        <f t="shared" si="7"/>
        <v>0.14571229999999999</v>
      </c>
      <c r="H101" s="89"/>
      <c r="I101" s="50"/>
      <c r="J101" s="50"/>
    </row>
    <row r="102" spans="1:10" ht="31.15" customHeight="1">
      <c r="A102" s="53"/>
      <c r="B102" s="53"/>
      <c r="C102" s="54" t="s">
        <v>140</v>
      </c>
      <c r="D102" s="53" t="s">
        <v>41</v>
      </c>
      <c r="E102" s="87">
        <v>5.0000000000000001E-3</v>
      </c>
      <c r="F102" s="88"/>
      <c r="G102" s="89">
        <f>E102*E$91</f>
        <v>1.23485E-3</v>
      </c>
      <c r="H102" s="89"/>
      <c r="I102" s="50"/>
      <c r="J102" s="50"/>
    </row>
    <row r="103" spans="1:10" ht="14.45" customHeight="1">
      <c r="A103" s="66">
        <v>15</v>
      </c>
      <c r="B103" s="66">
        <v>4501</v>
      </c>
      <c r="C103" s="52" t="s">
        <v>47</v>
      </c>
      <c r="D103" s="51" t="s">
        <v>37</v>
      </c>
      <c r="E103" s="101">
        <v>15.75</v>
      </c>
      <c r="F103" s="102"/>
      <c r="G103" s="102"/>
      <c r="H103" s="102"/>
      <c r="I103" s="50"/>
      <c r="J103" s="50"/>
    </row>
    <row r="104" spans="1:10" ht="14.45" customHeight="1">
      <c r="A104" s="66">
        <v>16</v>
      </c>
      <c r="B104" s="66">
        <v>4500</v>
      </c>
      <c r="C104" s="52" t="s">
        <v>46</v>
      </c>
      <c r="D104" s="51" t="s">
        <v>41</v>
      </c>
      <c r="E104" s="101">
        <v>1.58E-3</v>
      </c>
      <c r="F104" s="102"/>
      <c r="G104" s="102"/>
      <c r="H104" s="102"/>
      <c r="I104" s="50"/>
      <c r="J104" s="50"/>
    </row>
    <row r="105" spans="1:10" ht="14.45" customHeight="1">
      <c r="A105" s="66">
        <v>17</v>
      </c>
      <c r="B105" s="66">
        <v>4502</v>
      </c>
      <c r="C105" s="52" t="s">
        <v>48</v>
      </c>
      <c r="D105" s="51" t="s">
        <v>41</v>
      </c>
      <c r="E105" s="101">
        <v>7.9000000000000008E-3</v>
      </c>
      <c r="F105" s="102"/>
      <c r="G105" s="102"/>
      <c r="H105" s="102"/>
      <c r="I105" s="50"/>
      <c r="J105" s="50"/>
    </row>
    <row r="106" spans="1:10" ht="14.45" customHeight="1">
      <c r="A106" s="66">
        <v>18</v>
      </c>
      <c r="B106" s="66">
        <v>4503</v>
      </c>
      <c r="C106" s="52" t="s">
        <v>49</v>
      </c>
      <c r="D106" s="51" t="s">
        <v>41</v>
      </c>
      <c r="E106" s="101">
        <v>3.7699999999999999E-3</v>
      </c>
      <c r="F106" s="102"/>
      <c r="G106" s="102"/>
      <c r="H106" s="102"/>
      <c r="I106" s="50"/>
      <c r="J106" s="50"/>
    </row>
    <row r="107" spans="1:10" ht="31.15" customHeight="1">
      <c r="A107" s="66">
        <v>19</v>
      </c>
      <c r="B107" s="51" t="s">
        <v>219</v>
      </c>
      <c r="C107" s="52" t="s">
        <v>220</v>
      </c>
      <c r="D107" s="51" t="s">
        <v>218</v>
      </c>
      <c r="E107" s="101">
        <v>9.5490000000000005E-2</v>
      </c>
      <c r="F107" s="102"/>
      <c r="G107" s="102"/>
      <c r="H107" s="102"/>
      <c r="I107" s="50"/>
      <c r="J107" s="50"/>
    </row>
    <row r="108" spans="1:10" ht="14.45" customHeight="1">
      <c r="A108" s="53"/>
      <c r="B108" s="53"/>
      <c r="C108" s="54" t="s">
        <v>2</v>
      </c>
      <c r="D108" s="53" t="s">
        <v>3</v>
      </c>
      <c r="E108" s="87">
        <v>15.79</v>
      </c>
      <c r="F108" s="88"/>
      <c r="G108" s="89">
        <f>E108*E$107</f>
        <v>1.5077871</v>
      </c>
      <c r="H108" s="89"/>
      <c r="I108" s="50"/>
      <c r="J108" s="50"/>
    </row>
    <row r="109" spans="1:10" ht="21.4" customHeight="1">
      <c r="A109" s="53"/>
      <c r="B109" s="53"/>
      <c r="C109" s="54" t="s">
        <v>16</v>
      </c>
      <c r="D109" s="53" t="s">
        <v>7</v>
      </c>
      <c r="E109" s="87">
        <v>0.13</v>
      </c>
      <c r="F109" s="88"/>
      <c r="G109" s="89">
        <f>E109*E$107</f>
        <v>1.2413700000000001E-2</v>
      </c>
      <c r="H109" s="89"/>
      <c r="I109" s="50"/>
      <c r="J109" s="50"/>
    </row>
    <row r="110" spans="1:10" ht="21.4" customHeight="1">
      <c r="A110" s="53"/>
      <c r="B110" s="53"/>
      <c r="C110" s="54" t="s">
        <v>20</v>
      </c>
      <c r="D110" s="53" t="s">
        <v>7</v>
      </c>
      <c r="E110" s="87">
        <v>0.57999999999999996</v>
      </c>
      <c r="F110" s="88"/>
      <c r="G110" s="89">
        <f t="shared" ref="G110:G117" si="8">E110*E$107</f>
        <v>5.5384200000000001E-2</v>
      </c>
      <c r="H110" s="89"/>
      <c r="I110" s="50"/>
      <c r="J110" s="50"/>
    </row>
    <row r="111" spans="1:10" ht="14.45" customHeight="1">
      <c r="A111" s="53"/>
      <c r="B111" s="53"/>
      <c r="C111" s="54" t="s">
        <v>29</v>
      </c>
      <c r="D111" s="53" t="s">
        <v>7</v>
      </c>
      <c r="E111" s="87">
        <v>0.19</v>
      </c>
      <c r="F111" s="88"/>
      <c r="G111" s="89">
        <f t="shared" si="8"/>
        <v>1.8143100000000002E-2</v>
      </c>
      <c r="H111" s="89"/>
      <c r="I111" s="50"/>
      <c r="J111" s="50"/>
    </row>
    <row r="112" spans="1:10" ht="14.45" customHeight="1">
      <c r="A112" s="53"/>
      <c r="B112" s="53"/>
      <c r="C112" s="54" t="s">
        <v>31</v>
      </c>
      <c r="D112" s="53" t="s">
        <v>7</v>
      </c>
      <c r="E112" s="87">
        <v>0.67</v>
      </c>
      <c r="F112" s="88"/>
      <c r="G112" s="89">
        <f>E112*E$107</f>
        <v>6.3978300000000002E-2</v>
      </c>
      <c r="H112" s="89"/>
      <c r="I112" s="50"/>
      <c r="J112" s="50"/>
    </row>
    <row r="113" spans="1:10" ht="14.45" customHeight="1">
      <c r="A113" s="53"/>
      <c r="B113" s="53"/>
      <c r="C113" s="54" t="s">
        <v>73</v>
      </c>
      <c r="D113" s="53" t="s">
        <v>41</v>
      </c>
      <c r="E113" s="87">
        <v>3.0000000000000001E-3</v>
      </c>
      <c r="F113" s="88"/>
      <c r="G113" s="89">
        <f t="shared" si="8"/>
        <v>2.8647000000000004E-4</v>
      </c>
      <c r="H113" s="89"/>
      <c r="I113" s="50"/>
      <c r="J113" s="50"/>
    </row>
    <row r="114" spans="1:10" ht="14.45" customHeight="1">
      <c r="A114" s="53"/>
      <c r="B114" s="53"/>
      <c r="C114" s="54" t="s">
        <v>102</v>
      </c>
      <c r="D114" s="53" t="s">
        <v>59</v>
      </c>
      <c r="E114" s="87">
        <v>0.5</v>
      </c>
      <c r="F114" s="88"/>
      <c r="G114" s="89">
        <f t="shared" si="8"/>
        <v>4.7745000000000003E-2</v>
      </c>
      <c r="H114" s="89"/>
      <c r="I114" s="50"/>
      <c r="J114" s="50"/>
    </row>
    <row r="115" spans="1:10" ht="14.45" customHeight="1">
      <c r="A115" s="53"/>
      <c r="B115" s="53"/>
      <c r="C115" s="54" t="s">
        <v>105</v>
      </c>
      <c r="D115" s="53" t="s">
        <v>41</v>
      </c>
      <c r="E115" s="87">
        <v>2.5999999999999999E-3</v>
      </c>
      <c r="F115" s="88"/>
      <c r="G115" s="89">
        <f t="shared" si="8"/>
        <v>2.4827399999999999E-4</v>
      </c>
      <c r="H115" s="89"/>
      <c r="I115" s="50"/>
      <c r="J115" s="50"/>
    </row>
    <row r="116" spans="1:10" ht="21.4" customHeight="1">
      <c r="A116" s="53"/>
      <c r="B116" s="53"/>
      <c r="C116" s="54" t="s">
        <v>113</v>
      </c>
      <c r="D116" s="53" t="s">
        <v>59</v>
      </c>
      <c r="E116" s="87">
        <v>1.0300000000000001E-3</v>
      </c>
      <c r="F116" s="88"/>
      <c r="G116" s="89">
        <f t="shared" si="8"/>
        <v>9.8354700000000009E-5</v>
      </c>
      <c r="H116" s="89"/>
      <c r="I116" s="50"/>
      <c r="J116" s="50"/>
    </row>
    <row r="117" spans="1:10" ht="14.45" customHeight="1">
      <c r="A117" s="53"/>
      <c r="B117" s="53"/>
      <c r="C117" s="54" t="s">
        <v>131</v>
      </c>
      <c r="D117" s="53" t="s">
        <v>39</v>
      </c>
      <c r="E117" s="87">
        <v>0.15</v>
      </c>
      <c r="F117" s="88"/>
      <c r="G117" s="89">
        <f t="shared" si="8"/>
        <v>1.4323499999999999E-2</v>
      </c>
      <c r="H117" s="89"/>
      <c r="I117" s="50"/>
      <c r="J117" s="50"/>
    </row>
    <row r="118" spans="1:10" ht="31.15" customHeight="1">
      <c r="A118" s="53"/>
      <c r="B118" s="53"/>
      <c r="C118" s="54" t="s">
        <v>140</v>
      </c>
      <c r="D118" s="53" t="s">
        <v>41</v>
      </c>
      <c r="E118" s="87">
        <v>1E-4</v>
      </c>
      <c r="F118" s="88"/>
      <c r="G118" s="89">
        <f>E118*E$107</f>
        <v>9.5490000000000012E-6</v>
      </c>
      <c r="H118" s="89"/>
      <c r="I118" s="50"/>
      <c r="J118" s="50"/>
    </row>
    <row r="119" spans="1:10" ht="14.45" customHeight="1">
      <c r="A119" s="66">
        <v>20</v>
      </c>
      <c r="B119" s="66">
        <v>4501</v>
      </c>
      <c r="C119" s="52" t="s">
        <v>47</v>
      </c>
      <c r="D119" s="51" t="s">
        <v>37</v>
      </c>
      <c r="E119" s="101">
        <v>6.85</v>
      </c>
      <c r="F119" s="102"/>
      <c r="G119" s="102"/>
      <c r="H119" s="102"/>
      <c r="I119" s="50"/>
      <c r="J119" s="50"/>
    </row>
    <row r="120" spans="1:10" ht="31.15" customHeight="1">
      <c r="A120" s="66">
        <v>21</v>
      </c>
      <c r="B120" s="51" t="s">
        <v>221</v>
      </c>
      <c r="C120" s="52" t="s">
        <v>222</v>
      </c>
      <c r="D120" s="51" t="s">
        <v>218</v>
      </c>
      <c r="E120" s="101">
        <v>0.17710000000000001</v>
      </c>
      <c r="F120" s="102"/>
      <c r="G120" s="102"/>
      <c r="H120" s="102"/>
      <c r="I120" s="50"/>
      <c r="J120" s="50"/>
    </row>
    <row r="121" spans="1:10" ht="14.45" customHeight="1">
      <c r="A121" s="53"/>
      <c r="B121" s="53"/>
      <c r="C121" s="54" t="s">
        <v>2</v>
      </c>
      <c r="D121" s="53" t="s">
        <v>3</v>
      </c>
      <c r="E121" s="87">
        <v>91</v>
      </c>
      <c r="F121" s="88"/>
      <c r="G121" s="89">
        <f>E121*E$120</f>
        <v>16.116099999999999</v>
      </c>
      <c r="H121" s="89"/>
      <c r="I121" s="50"/>
      <c r="J121" s="50"/>
    </row>
    <row r="122" spans="1:10" ht="14.45" customHeight="1">
      <c r="A122" s="53"/>
      <c r="B122" s="53"/>
      <c r="C122" s="54" t="s">
        <v>12</v>
      </c>
      <c r="D122" s="53" t="s">
        <v>7</v>
      </c>
      <c r="E122" s="87">
        <v>0.3</v>
      </c>
      <c r="F122" s="88"/>
      <c r="G122" s="89">
        <f t="shared" ref="G122:G130" si="9">E122*E$120</f>
        <v>5.3130000000000004E-2</v>
      </c>
      <c r="H122" s="89"/>
      <c r="I122" s="50"/>
      <c r="J122" s="50"/>
    </row>
    <row r="123" spans="1:10" ht="21.4" customHeight="1">
      <c r="A123" s="53"/>
      <c r="B123" s="53"/>
      <c r="C123" s="54" t="s">
        <v>17</v>
      </c>
      <c r="D123" s="53" t="s">
        <v>7</v>
      </c>
      <c r="E123" s="87">
        <v>6</v>
      </c>
      <c r="F123" s="88"/>
      <c r="G123" s="89">
        <f>E123*E$120</f>
        <v>1.0626</v>
      </c>
      <c r="H123" s="89"/>
      <c r="I123" s="50"/>
      <c r="J123" s="50"/>
    </row>
    <row r="124" spans="1:10" ht="14.45" customHeight="1">
      <c r="A124" s="53"/>
      <c r="B124" s="53"/>
      <c r="C124" s="54" t="s">
        <v>19</v>
      </c>
      <c r="D124" s="53" t="s">
        <v>7</v>
      </c>
      <c r="E124" s="87">
        <v>1.1000000000000001</v>
      </c>
      <c r="F124" s="88"/>
      <c r="G124" s="89">
        <f t="shared" si="9"/>
        <v>0.19481000000000001</v>
      </c>
      <c r="H124" s="89"/>
      <c r="I124" s="50"/>
      <c r="J124" s="50"/>
    </row>
    <row r="125" spans="1:10" ht="14.45" customHeight="1">
      <c r="A125" s="53"/>
      <c r="B125" s="53"/>
      <c r="C125" s="54" t="s">
        <v>22</v>
      </c>
      <c r="D125" s="53" t="s">
        <v>7</v>
      </c>
      <c r="E125" s="87">
        <v>0.84</v>
      </c>
      <c r="F125" s="88"/>
      <c r="G125" s="89">
        <f t="shared" si="9"/>
        <v>0.14876400000000001</v>
      </c>
      <c r="H125" s="89"/>
      <c r="I125" s="50"/>
      <c r="J125" s="50"/>
    </row>
    <row r="126" spans="1:10" ht="21.4" customHeight="1">
      <c r="A126" s="53"/>
      <c r="B126" s="53"/>
      <c r="C126" s="54" t="s">
        <v>26</v>
      </c>
      <c r="D126" s="53" t="s">
        <v>7</v>
      </c>
      <c r="E126" s="87">
        <v>27.3</v>
      </c>
      <c r="F126" s="88"/>
      <c r="G126" s="89">
        <f t="shared" si="9"/>
        <v>4.8348300000000002</v>
      </c>
      <c r="H126" s="89"/>
      <c r="I126" s="50"/>
      <c r="J126" s="50"/>
    </row>
    <row r="127" spans="1:10" ht="14.45" customHeight="1">
      <c r="A127" s="53"/>
      <c r="B127" s="53"/>
      <c r="C127" s="54" t="s">
        <v>30</v>
      </c>
      <c r="D127" s="53" t="s">
        <v>7</v>
      </c>
      <c r="E127" s="87">
        <v>0.5</v>
      </c>
      <c r="F127" s="88"/>
      <c r="G127" s="89">
        <f>E127*E$120</f>
        <v>8.8550000000000004E-2</v>
      </c>
      <c r="H127" s="89"/>
      <c r="I127" s="50"/>
      <c r="J127" s="50"/>
    </row>
    <row r="128" spans="1:10" ht="14.45" customHeight="1">
      <c r="A128" s="53"/>
      <c r="B128" s="53"/>
      <c r="C128" s="54" t="s">
        <v>31</v>
      </c>
      <c r="D128" s="53" t="s">
        <v>7</v>
      </c>
      <c r="E128" s="87">
        <v>1</v>
      </c>
      <c r="F128" s="88"/>
      <c r="G128" s="89">
        <f t="shared" si="9"/>
        <v>0.17710000000000001</v>
      </c>
      <c r="H128" s="89"/>
      <c r="I128" s="50"/>
      <c r="J128" s="50"/>
    </row>
    <row r="129" spans="1:10" ht="14.45" customHeight="1">
      <c r="A129" s="53"/>
      <c r="B129" s="53"/>
      <c r="C129" s="54" t="s">
        <v>102</v>
      </c>
      <c r="D129" s="53" t="s">
        <v>59</v>
      </c>
      <c r="E129" s="87">
        <v>2.6</v>
      </c>
      <c r="F129" s="88"/>
      <c r="G129" s="89">
        <f t="shared" si="9"/>
        <v>0.46046000000000004</v>
      </c>
      <c r="H129" s="89"/>
      <c r="I129" s="50"/>
      <c r="J129" s="50"/>
    </row>
    <row r="130" spans="1:10" ht="14.45" customHeight="1">
      <c r="A130" s="53"/>
      <c r="B130" s="53"/>
      <c r="C130" s="54" t="s">
        <v>106</v>
      </c>
      <c r="D130" s="53" t="s">
        <v>41</v>
      </c>
      <c r="E130" s="87">
        <v>2.1499999999999998E-2</v>
      </c>
      <c r="F130" s="88"/>
      <c r="G130" s="89">
        <f t="shared" si="9"/>
        <v>3.8076499999999997E-3</v>
      </c>
      <c r="H130" s="89"/>
      <c r="I130" s="50"/>
      <c r="J130" s="50"/>
    </row>
    <row r="131" spans="1:10" ht="14.45" customHeight="1">
      <c r="A131" s="53"/>
      <c r="B131" s="53"/>
      <c r="C131" s="54" t="s">
        <v>131</v>
      </c>
      <c r="D131" s="53" t="s">
        <v>39</v>
      </c>
      <c r="E131" s="87">
        <v>0.5</v>
      </c>
      <c r="F131" s="88"/>
      <c r="G131" s="89">
        <f>E131*E$120</f>
        <v>8.8550000000000004E-2</v>
      </c>
      <c r="H131" s="89"/>
      <c r="I131" s="50"/>
      <c r="J131" s="50"/>
    </row>
    <row r="132" spans="1:10" ht="14.45" customHeight="1">
      <c r="A132" s="66">
        <v>22</v>
      </c>
      <c r="B132" s="66">
        <v>4504</v>
      </c>
      <c r="C132" s="52" t="s">
        <v>50</v>
      </c>
      <c r="D132" s="51" t="s">
        <v>41</v>
      </c>
      <c r="E132" s="101">
        <v>5.296E-2</v>
      </c>
      <c r="F132" s="102"/>
      <c r="G132" s="102"/>
      <c r="H132" s="102"/>
      <c r="I132" s="50"/>
      <c r="J132" s="50"/>
    </row>
    <row r="133" spans="1:10" ht="0.4" customHeight="1">
      <c r="A133" s="55"/>
      <c r="B133" s="55"/>
      <c r="C133" s="55"/>
      <c r="D133" s="55"/>
      <c r="E133" s="56"/>
      <c r="F133" s="56"/>
      <c r="G133" s="56"/>
      <c r="H133" s="55"/>
      <c r="I133" s="50"/>
      <c r="J133" s="50"/>
    </row>
    <row r="134" spans="1:10" ht="21.4" customHeight="1">
      <c r="A134" s="66">
        <v>23</v>
      </c>
      <c r="B134" s="66">
        <v>3508</v>
      </c>
      <c r="C134" s="52" t="s">
        <v>42</v>
      </c>
      <c r="D134" s="51" t="s">
        <v>41</v>
      </c>
      <c r="E134" s="101">
        <v>3.5100000000000001E-3</v>
      </c>
      <c r="F134" s="102"/>
      <c r="G134" s="102"/>
      <c r="H134" s="102"/>
      <c r="I134" s="50"/>
      <c r="J134" s="50"/>
    </row>
    <row r="135" spans="1:10" ht="14.45" customHeight="1">
      <c r="A135" s="66">
        <v>24</v>
      </c>
      <c r="B135" s="66">
        <v>4505</v>
      </c>
      <c r="C135" s="52" t="s">
        <v>51</v>
      </c>
      <c r="D135" s="51" t="s">
        <v>37</v>
      </c>
      <c r="E135" s="101">
        <v>24.626000000000001</v>
      </c>
      <c r="F135" s="102"/>
      <c r="G135" s="102"/>
      <c r="H135" s="102"/>
      <c r="I135" s="50"/>
      <c r="J135" s="50"/>
    </row>
    <row r="136" spans="1:10" ht="14.45" customHeight="1">
      <c r="A136" s="66">
        <v>25</v>
      </c>
      <c r="B136" s="66">
        <v>4503</v>
      </c>
      <c r="C136" s="52" t="s">
        <v>49</v>
      </c>
      <c r="D136" s="51" t="s">
        <v>41</v>
      </c>
      <c r="E136" s="101">
        <v>7.5759999999999994E-2</v>
      </c>
      <c r="F136" s="102"/>
      <c r="G136" s="102"/>
      <c r="H136" s="102"/>
      <c r="I136" s="50"/>
      <c r="J136" s="50"/>
    </row>
    <row r="137" spans="1:10" ht="31.15" customHeight="1">
      <c r="A137" s="66">
        <v>26</v>
      </c>
      <c r="B137" s="51" t="s">
        <v>223</v>
      </c>
      <c r="C137" s="52" t="s">
        <v>224</v>
      </c>
      <c r="D137" s="51" t="s">
        <v>218</v>
      </c>
      <c r="E137" s="101">
        <v>0.17710000000000001</v>
      </c>
      <c r="F137" s="102"/>
      <c r="G137" s="102"/>
      <c r="H137" s="102"/>
      <c r="I137" s="50"/>
      <c r="J137" s="50"/>
    </row>
    <row r="138" spans="1:10" ht="14.45" customHeight="1">
      <c r="A138" s="53"/>
      <c r="B138" s="53"/>
      <c r="C138" s="54" t="s">
        <v>2</v>
      </c>
      <c r="D138" s="53" t="s">
        <v>3</v>
      </c>
      <c r="E138" s="87">
        <v>25.53</v>
      </c>
      <c r="F138" s="88"/>
      <c r="G138" s="89">
        <f>E138*E$137</f>
        <v>4.521363</v>
      </c>
      <c r="H138" s="89"/>
      <c r="I138" s="50"/>
      <c r="J138" s="50"/>
    </row>
    <row r="139" spans="1:10" ht="21.4" customHeight="1">
      <c r="A139" s="53"/>
      <c r="B139" s="53"/>
      <c r="C139" s="54" t="s">
        <v>16</v>
      </c>
      <c r="D139" s="53" t="s">
        <v>7</v>
      </c>
      <c r="E139" s="87">
        <v>0.47</v>
      </c>
      <c r="F139" s="88"/>
      <c r="G139" s="89">
        <f t="shared" ref="G139:G149" si="10">E139*E$137</f>
        <v>8.3237000000000005E-2</v>
      </c>
      <c r="H139" s="89"/>
      <c r="I139" s="50"/>
      <c r="J139" s="50"/>
    </row>
    <row r="140" spans="1:10" ht="14.45" customHeight="1">
      <c r="A140" s="53"/>
      <c r="B140" s="53"/>
      <c r="C140" s="54" t="s">
        <v>19</v>
      </c>
      <c r="D140" s="53" t="s">
        <v>7</v>
      </c>
      <c r="E140" s="87">
        <v>0.23</v>
      </c>
      <c r="F140" s="88"/>
      <c r="G140" s="89">
        <f t="shared" si="10"/>
        <v>4.0733000000000005E-2</v>
      </c>
      <c r="H140" s="89"/>
      <c r="I140" s="50"/>
      <c r="J140" s="50"/>
    </row>
    <row r="141" spans="1:10" ht="21.4" customHeight="1">
      <c r="A141" s="53"/>
      <c r="B141" s="53"/>
      <c r="C141" s="54" t="s">
        <v>20</v>
      </c>
      <c r="D141" s="53" t="s">
        <v>7</v>
      </c>
      <c r="E141" s="87">
        <v>0.6</v>
      </c>
      <c r="F141" s="88"/>
      <c r="G141" s="89">
        <f>E141*E$137</f>
        <v>0.10626000000000001</v>
      </c>
      <c r="H141" s="89"/>
      <c r="I141" s="50"/>
      <c r="J141" s="50"/>
    </row>
    <row r="142" spans="1:10" ht="14.45" customHeight="1">
      <c r="A142" s="53"/>
      <c r="B142" s="53"/>
      <c r="C142" s="54" t="s">
        <v>29</v>
      </c>
      <c r="D142" s="53" t="s">
        <v>7</v>
      </c>
      <c r="E142" s="87">
        <v>0.71</v>
      </c>
      <c r="F142" s="88"/>
      <c r="G142" s="89">
        <f t="shared" si="10"/>
        <v>0.12574099999999999</v>
      </c>
      <c r="H142" s="89"/>
      <c r="I142" s="50"/>
      <c r="J142" s="50"/>
    </row>
    <row r="143" spans="1:10" ht="14.45" customHeight="1">
      <c r="A143" s="53"/>
      <c r="B143" s="53"/>
      <c r="C143" s="54" t="s">
        <v>31</v>
      </c>
      <c r="D143" s="53" t="s">
        <v>7</v>
      </c>
      <c r="E143" s="87">
        <v>0.9</v>
      </c>
      <c r="F143" s="88"/>
      <c r="G143" s="89">
        <f t="shared" si="10"/>
        <v>0.15939</v>
      </c>
      <c r="H143" s="89"/>
      <c r="I143" s="50"/>
      <c r="J143" s="50"/>
    </row>
    <row r="144" spans="1:10" ht="14.45" customHeight="1">
      <c r="A144" s="53"/>
      <c r="B144" s="53"/>
      <c r="C144" s="54" t="s">
        <v>73</v>
      </c>
      <c r="D144" s="53" t="s">
        <v>41</v>
      </c>
      <c r="E144" s="87">
        <v>1.9E-3</v>
      </c>
      <c r="F144" s="88"/>
      <c r="G144" s="89">
        <f>E144*E$137</f>
        <v>3.3649E-4</v>
      </c>
      <c r="H144" s="89"/>
      <c r="I144" s="50"/>
      <c r="J144" s="50"/>
    </row>
    <row r="145" spans="1:10" ht="14.45" customHeight="1">
      <c r="A145" s="53"/>
      <c r="B145" s="53"/>
      <c r="C145" s="54" t="s">
        <v>102</v>
      </c>
      <c r="D145" s="53" t="s">
        <v>59</v>
      </c>
      <c r="E145" s="87">
        <v>0.72</v>
      </c>
      <c r="F145" s="88"/>
      <c r="G145" s="89">
        <f t="shared" si="10"/>
        <v>0.12751200000000001</v>
      </c>
      <c r="H145" s="89"/>
      <c r="I145" s="50"/>
      <c r="J145" s="50"/>
    </row>
    <row r="146" spans="1:10" ht="14.45" customHeight="1">
      <c r="A146" s="53"/>
      <c r="B146" s="53"/>
      <c r="C146" s="54" t="s">
        <v>105</v>
      </c>
      <c r="D146" s="53" t="s">
        <v>41</v>
      </c>
      <c r="E146" s="87">
        <v>2.7000000000000001E-3</v>
      </c>
      <c r="F146" s="88"/>
      <c r="G146" s="89">
        <f t="shared" si="10"/>
        <v>4.7817000000000004E-4</v>
      </c>
      <c r="H146" s="89"/>
      <c r="I146" s="50"/>
      <c r="J146" s="50"/>
    </row>
    <row r="147" spans="1:10" ht="21.4" customHeight="1">
      <c r="A147" s="53"/>
      <c r="B147" s="53"/>
      <c r="C147" s="54" t="s">
        <v>113</v>
      </c>
      <c r="D147" s="53" t="s">
        <v>59</v>
      </c>
      <c r="E147" s="87">
        <v>1.0300000000000001E-3</v>
      </c>
      <c r="F147" s="88"/>
      <c r="G147" s="89">
        <f t="shared" si="10"/>
        <v>1.8241300000000003E-4</v>
      </c>
      <c r="H147" s="89"/>
      <c r="I147" s="50"/>
      <c r="J147" s="50"/>
    </row>
    <row r="148" spans="1:10" ht="14.45" customHeight="1">
      <c r="A148" s="53"/>
      <c r="B148" s="53"/>
      <c r="C148" s="54" t="s">
        <v>126</v>
      </c>
      <c r="D148" s="53" t="s">
        <v>35</v>
      </c>
      <c r="E148" s="87">
        <v>0.06</v>
      </c>
      <c r="F148" s="88"/>
      <c r="G148" s="89">
        <f t="shared" si="10"/>
        <v>1.0626E-2</v>
      </c>
      <c r="H148" s="89"/>
      <c r="I148" s="50"/>
      <c r="J148" s="50"/>
    </row>
    <row r="149" spans="1:10" ht="14.45" customHeight="1">
      <c r="A149" s="53"/>
      <c r="B149" s="53"/>
      <c r="C149" s="54" t="s">
        <v>131</v>
      </c>
      <c r="D149" s="53" t="s">
        <v>39</v>
      </c>
      <c r="E149" s="87">
        <v>0.22</v>
      </c>
      <c r="F149" s="88"/>
      <c r="G149" s="89">
        <f t="shared" si="10"/>
        <v>3.8962000000000004E-2</v>
      </c>
      <c r="H149" s="89"/>
      <c r="I149" s="50"/>
      <c r="J149" s="50"/>
    </row>
    <row r="150" spans="1:10" ht="31.15" customHeight="1">
      <c r="A150" s="53"/>
      <c r="B150" s="53"/>
      <c r="C150" s="54" t="s">
        <v>140</v>
      </c>
      <c r="D150" s="53" t="s">
        <v>41</v>
      </c>
      <c r="E150" s="87">
        <v>2E-3</v>
      </c>
      <c r="F150" s="88"/>
      <c r="G150" s="89">
        <f>E150*E$137</f>
        <v>3.5420000000000004E-4</v>
      </c>
      <c r="H150" s="89"/>
      <c r="I150" s="50"/>
      <c r="J150" s="50"/>
    </row>
    <row r="151" spans="1:10" ht="21.4" customHeight="1">
      <c r="A151" s="66">
        <v>27</v>
      </c>
      <c r="B151" s="51" t="s">
        <v>225</v>
      </c>
      <c r="C151" s="52" t="s">
        <v>226</v>
      </c>
      <c r="D151" s="51" t="s">
        <v>208</v>
      </c>
      <c r="E151" s="101">
        <v>0.112</v>
      </c>
      <c r="F151" s="102"/>
      <c r="G151" s="102"/>
      <c r="H151" s="102"/>
      <c r="I151" s="50"/>
      <c r="J151" s="50"/>
    </row>
    <row r="152" spans="1:10" ht="14.45" customHeight="1">
      <c r="A152" s="53"/>
      <c r="B152" s="53"/>
      <c r="C152" s="54" t="s">
        <v>2</v>
      </c>
      <c r="D152" s="53" t="s">
        <v>3</v>
      </c>
      <c r="E152" s="87">
        <v>45.54</v>
      </c>
      <c r="F152" s="88"/>
      <c r="G152" s="89">
        <f>E152*E$151</f>
        <v>5.1004800000000001</v>
      </c>
      <c r="H152" s="89"/>
      <c r="I152" s="50"/>
      <c r="J152" s="50"/>
    </row>
    <row r="153" spans="1:10" ht="21.4" customHeight="1">
      <c r="A153" s="53"/>
      <c r="B153" s="53"/>
      <c r="C153" s="54" t="s">
        <v>16</v>
      </c>
      <c r="D153" s="53" t="s">
        <v>7</v>
      </c>
      <c r="E153" s="87">
        <v>0.2</v>
      </c>
      <c r="F153" s="88"/>
      <c r="G153" s="89">
        <f>E153*E$151</f>
        <v>2.2400000000000003E-2</v>
      </c>
      <c r="H153" s="89"/>
      <c r="I153" s="50"/>
      <c r="J153" s="50"/>
    </row>
    <row r="154" spans="1:10" ht="14.45" customHeight="1">
      <c r="A154" s="53"/>
      <c r="B154" s="53"/>
      <c r="C154" s="54" t="s">
        <v>29</v>
      </c>
      <c r="D154" s="53" t="s">
        <v>7</v>
      </c>
      <c r="E154" s="87">
        <v>0.28000000000000003</v>
      </c>
      <c r="F154" s="88"/>
      <c r="G154" s="89">
        <f>E154*E$151</f>
        <v>3.1360000000000006E-2</v>
      </c>
      <c r="H154" s="89"/>
      <c r="I154" s="50"/>
      <c r="J154" s="50"/>
    </row>
    <row r="155" spans="1:10" ht="31.5">
      <c r="A155" s="66">
        <v>28</v>
      </c>
      <c r="B155" s="66">
        <v>38571</v>
      </c>
      <c r="C155" s="52" t="s">
        <v>117</v>
      </c>
      <c r="D155" s="51" t="s">
        <v>59</v>
      </c>
      <c r="E155" s="101">
        <v>1.1200000000000001</v>
      </c>
      <c r="F155" s="102"/>
      <c r="G155" s="102"/>
      <c r="H155" s="102"/>
      <c r="I155" s="50"/>
      <c r="J155" s="50"/>
    </row>
    <row r="156" spans="1:10" ht="14.45" customHeight="1">
      <c r="A156" s="66">
        <v>29</v>
      </c>
      <c r="B156" s="51" t="s">
        <v>227</v>
      </c>
      <c r="C156" s="52" t="s">
        <v>228</v>
      </c>
      <c r="D156" s="51" t="s">
        <v>229</v>
      </c>
      <c r="E156" s="101">
        <v>0.08</v>
      </c>
      <c r="F156" s="102"/>
      <c r="G156" s="102"/>
      <c r="H156" s="102"/>
      <c r="I156" s="50"/>
      <c r="J156" s="50"/>
    </row>
    <row r="157" spans="1:10" ht="14.45" customHeight="1">
      <c r="A157" s="53"/>
      <c r="B157" s="53"/>
      <c r="C157" s="54" t="s">
        <v>2</v>
      </c>
      <c r="D157" s="53" t="s">
        <v>3</v>
      </c>
      <c r="E157" s="87">
        <v>15.04</v>
      </c>
      <c r="F157" s="88"/>
      <c r="G157" s="89">
        <f>E157*E$156</f>
        <v>1.2032</v>
      </c>
      <c r="H157" s="89"/>
      <c r="I157" s="50"/>
      <c r="J157" s="50"/>
    </row>
    <row r="158" spans="1:10" ht="21.4" customHeight="1">
      <c r="A158" s="53"/>
      <c r="B158" s="53"/>
      <c r="C158" s="54" t="s">
        <v>16</v>
      </c>
      <c r="D158" s="53" t="s">
        <v>7</v>
      </c>
      <c r="E158" s="87">
        <v>0.15</v>
      </c>
      <c r="F158" s="88"/>
      <c r="G158" s="89">
        <f t="shared" ref="G158:G164" si="11">E158*E$156</f>
        <v>1.2E-2</v>
      </c>
      <c r="H158" s="89"/>
      <c r="I158" s="50"/>
      <c r="J158" s="50"/>
    </row>
    <row r="159" spans="1:10" ht="14.45" customHeight="1">
      <c r="A159" s="53"/>
      <c r="B159" s="53"/>
      <c r="C159" s="54" t="s">
        <v>21</v>
      </c>
      <c r="D159" s="53" t="s">
        <v>7</v>
      </c>
      <c r="E159" s="87">
        <v>0.14000000000000001</v>
      </c>
      <c r="F159" s="88"/>
      <c r="G159" s="89">
        <f t="shared" si="11"/>
        <v>1.1200000000000002E-2</v>
      </c>
      <c r="H159" s="89"/>
      <c r="I159" s="50"/>
      <c r="J159" s="50"/>
    </row>
    <row r="160" spans="1:10" ht="14.45" customHeight="1">
      <c r="A160" s="53"/>
      <c r="B160" s="53"/>
      <c r="C160" s="54" t="s">
        <v>29</v>
      </c>
      <c r="D160" s="53" t="s">
        <v>7</v>
      </c>
      <c r="E160" s="87">
        <v>0.21</v>
      </c>
      <c r="F160" s="88"/>
      <c r="G160" s="89">
        <f>E160*E$156</f>
        <v>1.6799999999999999E-2</v>
      </c>
      <c r="H160" s="89"/>
      <c r="I160" s="50"/>
      <c r="J160" s="50"/>
    </row>
    <row r="161" spans="1:10" ht="14.45" customHeight="1">
      <c r="A161" s="53"/>
      <c r="B161" s="53"/>
      <c r="C161" s="54" t="s">
        <v>75</v>
      </c>
      <c r="D161" s="53" t="s">
        <v>41</v>
      </c>
      <c r="E161" s="87">
        <v>6.9999999999999999E-4</v>
      </c>
      <c r="F161" s="88"/>
      <c r="G161" s="89">
        <f t="shared" si="11"/>
        <v>5.5999999999999999E-5</v>
      </c>
      <c r="H161" s="89"/>
      <c r="I161" s="50"/>
      <c r="J161" s="50"/>
    </row>
    <row r="162" spans="1:10" ht="21.4" customHeight="1">
      <c r="A162" s="53"/>
      <c r="B162" s="53"/>
      <c r="C162" s="54" t="s">
        <v>94</v>
      </c>
      <c r="D162" s="53" t="s">
        <v>41</v>
      </c>
      <c r="E162" s="87">
        <v>1E-3</v>
      </c>
      <c r="F162" s="88"/>
      <c r="G162" s="89">
        <f t="shared" si="11"/>
        <v>8.0000000000000007E-5</v>
      </c>
      <c r="H162" s="89"/>
      <c r="I162" s="50"/>
      <c r="J162" s="50"/>
    </row>
    <row r="163" spans="1:10" ht="21.4" customHeight="1">
      <c r="A163" s="53"/>
      <c r="B163" s="53"/>
      <c r="C163" s="54" t="s">
        <v>113</v>
      </c>
      <c r="D163" s="53" t="s">
        <v>59</v>
      </c>
      <c r="E163" s="87">
        <v>1.02</v>
      </c>
      <c r="F163" s="88"/>
      <c r="G163" s="89">
        <f>E163*E$156</f>
        <v>8.1600000000000006E-2</v>
      </c>
      <c r="H163" s="89"/>
      <c r="I163" s="50"/>
      <c r="J163" s="50"/>
    </row>
    <row r="164" spans="1:10" ht="21.4" customHeight="1">
      <c r="A164" s="53"/>
      <c r="B164" s="53"/>
      <c r="C164" s="54" t="s">
        <v>115</v>
      </c>
      <c r="D164" s="53" t="s">
        <v>59</v>
      </c>
      <c r="E164" s="87">
        <v>0.03</v>
      </c>
      <c r="F164" s="88"/>
      <c r="G164" s="89">
        <f t="shared" si="11"/>
        <v>2.3999999999999998E-3</v>
      </c>
      <c r="H164" s="89"/>
      <c r="I164" s="50"/>
      <c r="J164" s="50"/>
    </row>
    <row r="165" spans="1:10" ht="14.45" customHeight="1">
      <c r="A165" s="53"/>
      <c r="B165" s="53"/>
      <c r="C165" s="54" t="s">
        <v>132</v>
      </c>
      <c r="D165" s="53" t="s">
        <v>41</v>
      </c>
      <c r="E165" s="87">
        <v>1.5E-3</v>
      </c>
      <c r="F165" s="88"/>
      <c r="G165" s="89">
        <f>E165*E$156</f>
        <v>1.2E-4</v>
      </c>
      <c r="H165" s="89"/>
      <c r="I165" s="50"/>
      <c r="J165" s="50"/>
    </row>
    <row r="166" spans="1:10" ht="40.35" customHeight="1">
      <c r="A166" s="66">
        <v>30</v>
      </c>
      <c r="B166" s="51" t="s">
        <v>230</v>
      </c>
      <c r="C166" s="52" t="s">
        <v>231</v>
      </c>
      <c r="D166" s="51" t="s">
        <v>232</v>
      </c>
      <c r="E166" s="101">
        <v>0.16</v>
      </c>
      <c r="F166" s="102"/>
      <c r="G166" s="102"/>
      <c r="H166" s="102"/>
      <c r="I166" s="50"/>
      <c r="J166" s="50"/>
    </row>
    <row r="167" spans="1:10" ht="14.45" customHeight="1">
      <c r="A167" s="53"/>
      <c r="B167" s="53"/>
      <c r="C167" s="54" t="s">
        <v>2</v>
      </c>
      <c r="D167" s="53" t="s">
        <v>3</v>
      </c>
      <c r="E167" s="87">
        <v>41.23</v>
      </c>
      <c r="F167" s="88"/>
      <c r="G167" s="57">
        <f>E167*E$166</f>
        <v>6.5968</v>
      </c>
      <c r="H167" s="58"/>
      <c r="I167" s="50"/>
      <c r="J167" s="50"/>
    </row>
    <row r="168" spans="1:10" ht="14.45" customHeight="1">
      <c r="A168" s="53"/>
      <c r="B168" s="53"/>
      <c r="C168" s="54" t="s">
        <v>12</v>
      </c>
      <c r="D168" s="53" t="s">
        <v>7</v>
      </c>
      <c r="E168" s="87">
        <v>2.41</v>
      </c>
      <c r="F168" s="88"/>
      <c r="G168" s="57">
        <f t="shared" ref="G168:G172" si="12">E168*E$166</f>
        <v>0.38560000000000005</v>
      </c>
      <c r="H168" s="58"/>
      <c r="I168" s="50"/>
      <c r="J168" s="50"/>
    </row>
    <row r="169" spans="1:10" ht="21.4" customHeight="1">
      <c r="A169" s="53"/>
      <c r="B169" s="53"/>
      <c r="C169" s="54" t="s">
        <v>16</v>
      </c>
      <c r="D169" s="53" t="s">
        <v>7</v>
      </c>
      <c r="E169" s="87">
        <v>0.28999999999999998</v>
      </c>
      <c r="F169" s="88"/>
      <c r="G169" s="57">
        <f t="shared" si="12"/>
        <v>4.6399999999999997E-2</v>
      </c>
      <c r="H169" s="58"/>
      <c r="I169" s="50"/>
      <c r="J169" s="50"/>
    </row>
    <row r="170" spans="1:10" ht="14.45" customHeight="1">
      <c r="A170" s="53"/>
      <c r="B170" s="53"/>
      <c r="C170" s="54" t="s">
        <v>29</v>
      </c>
      <c r="D170" s="53" t="s">
        <v>7</v>
      </c>
      <c r="E170" s="87">
        <v>0.4</v>
      </c>
      <c r="F170" s="88"/>
      <c r="G170" s="57">
        <f t="shared" si="12"/>
        <v>6.4000000000000001E-2</v>
      </c>
      <c r="H170" s="58"/>
      <c r="I170" s="50"/>
      <c r="J170" s="50"/>
    </row>
    <row r="171" spans="1:10" ht="21.4" customHeight="1">
      <c r="A171" s="53"/>
      <c r="B171" s="53"/>
      <c r="C171" s="54" t="s">
        <v>34</v>
      </c>
      <c r="D171" s="53" t="s">
        <v>35</v>
      </c>
      <c r="E171" s="87">
        <v>860</v>
      </c>
      <c r="F171" s="88"/>
      <c r="G171" s="57">
        <f>E171*E$166</f>
        <v>137.6</v>
      </c>
      <c r="H171" s="58"/>
      <c r="I171" s="50"/>
      <c r="J171" s="50"/>
    </row>
    <row r="172" spans="1:10" ht="21.4" customHeight="1">
      <c r="A172" s="53"/>
      <c r="B172" s="53"/>
      <c r="C172" s="54" t="s">
        <v>36</v>
      </c>
      <c r="D172" s="53" t="s">
        <v>37</v>
      </c>
      <c r="E172" s="87">
        <v>30</v>
      </c>
      <c r="F172" s="88"/>
      <c r="G172" s="57">
        <f t="shared" si="12"/>
        <v>4.8</v>
      </c>
      <c r="H172" s="58"/>
      <c r="I172" s="50"/>
      <c r="J172" s="50"/>
    </row>
    <row r="173" spans="1:10" ht="21.4" customHeight="1">
      <c r="A173" s="66">
        <v>31</v>
      </c>
      <c r="B173" s="66">
        <v>5333</v>
      </c>
      <c r="C173" s="52" t="s">
        <v>52</v>
      </c>
      <c r="D173" s="51" t="s">
        <v>53</v>
      </c>
      <c r="E173" s="101">
        <v>16</v>
      </c>
      <c r="F173" s="102"/>
      <c r="G173" s="102"/>
      <c r="H173" s="102"/>
      <c r="I173" s="50"/>
      <c r="J173" s="50"/>
    </row>
    <row r="174" spans="1:10" ht="0.4" customHeight="1">
      <c r="A174" s="55"/>
      <c r="B174" s="55"/>
      <c r="C174" s="55"/>
      <c r="D174" s="55"/>
      <c r="E174" s="56"/>
      <c r="F174" s="56"/>
      <c r="G174" s="56"/>
      <c r="H174" s="55"/>
      <c r="I174" s="50"/>
      <c r="J174" s="50"/>
    </row>
    <row r="175" spans="1:10" ht="60.2" customHeight="1">
      <c r="A175" s="66">
        <v>32</v>
      </c>
      <c r="B175" s="51" t="s">
        <v>233</v>
      </c>
      <c r="C175" s="52" t="s">
        <v>234</v>
      </c>
      <c r="D175" s="51" t="s">
        <v>235</v>
      </c>
      <c r="E175" s="101">
        <v>0.20649999999999999</v>
      </c>
      <c r="F175" s="102"/>
      <c r="G175" s="102"/>
      <c r="H175" s="102"/>
      <c r="I175" s="50"/>
      <c r="J175" s="50"/>
    </row>
    <row r="176" spans="1:10" ht="14.45" customHeight="1">
      <c r="A176" s="53"/>
      <c r="B176" s="53"/>
      <c r="C176" s="54" t="s">
        <v>2</v>
      </c>
      <c r="D176" s="53" t="s">
        <v>3</v>
      </c>
      <c r="E176" s="88">
        <v>191.14</v>
      </c>
      <c r="F176" s="88"/>
      <c r="G176" s="103">
        <f>E176*E$175</f>
        <v>39.470409999999994</v>
      </c>
      <c r="H176" s="103">
        <f t="shared" ref="H176" si="13">F176*F$166</f>
        <v>0</v>
      </c>
      <c r="I176" s="50"/>
      <c r="J176" s="50"/>
    </row>
    <row r="177" spans="1:10" ht="14.45" customHeight="1">
      <c r="A177" s="53"/>
      <c r="B177" s="53"/>
      <c r="C177" s="54" t="s">
        <v>12</v>
      </c>
      <c r="D177" s="53" t="s">
        <v>7</v>
      </c>
      <c r="E177" s="88">
        <v>9.23</v>
      </c>
      <c r="F177" s="88"/>
      <c r="G177" s="103">
        <f t="shared" ref="G177:G180" si="14">E177*E$175</f>
        <v>1.9059949999999999</v>
      </c>
      <c r="H177" s="103">
        <f t="shared" ref="H177:H180" si="15">F177*F$166</f>
        <v>0</v>
      </c>
      <c r="I177" s="50"/>
      <c r="J177" s="50"/>
    </row>
    <row r="178" spans="1:10" ht="14.45" customHeight="1">
      <c r="A178" s="53"/>
      <c r="B178" s="53"/>
      <c r="C178" s="54" t="s">
        <v>21</v>
      </c>
      <c r="D178" s="53" t="s">
        <v>7</v>
      </c>
      <c r="E178" s="88">
        <v>26.45</v>
      </c>
      <c r="F178" s="88"/>
      <c r="G178" s="103">
        <f t="shared" si="14"/>
        <v>5.4619249999999999</v>
      </c>
      <c r="H178" s="103">
        <f t="shared" si="15"/>
        <v>0</v>
      </c>
      <c r="I178" s="50"/>
      <c r="J178" s="50"/>
    </row>
    <row r="179" spans="1:10" ht="14.45" customHeight="1">
      <c r="A179" s="53"/>
      <c r="B179" s="53"/>
      <c r="C179" s="54" t="s">
        <v>32</v>
      </c>
      <c r="D179" s="53" t="s">
        <v>7</v>
      </c>
      <c r="E179" s="88">
        <v>49.2</v>
      </c>
      <c r="F179" s="88"/>
      <c r="G179" s="103">
        <f>E179*E$175</f>
        <v>10.159800000000001</v>
      </c>
      <c r="H179" s="103">
        <f t="shared" si="15"/>
        <v>0</v>
      </c>
      <c r="I179" s="50"/>
      <c r="J179" s="50"/>
    </row>
    <row r="180" spans="1:10" ht="14.45" customHeight="1">
      <c r="A180" s="53"/>
      <c r="B180" s="53"/>
      <c r="C180" s="54" t="s">
        <v>82</v>
      </c>
      <c r="D180" s="53" t="s">
        <v>35</v>
      </c>
      <c r="E180" s="88">
        <v>1200</v>
      </c>
      <c r="F180" s="88"/>
      <c r="G180" s="103">
        <f t="shared" si="14"/>
        <v>247.79999999999998</v>
      </c>
      <c r="H180" s="103">
        <f t="shared" si="15"/>
        <v>0</v>
      </c>
      <c r="I180" s="50"/>
      <c r="J180" s="50"/>
    </row>
    <row r="181" spans="1:10" ht="79.150000000000006" customHeight="1">
      <c r="A181" s="66">
        <v>33</v>
      </c>
      <c r="B181" s="51" t="s">
        <v>236</v>
      </c>
      <c r="C181" s="52" t="s">
        <v>237</v>
      </c>
      <c r="D181" s="51" t="s">
        <v>238</v>
      </c>
      <c r="E181" s="101">
        <v>0.20649999999999999</v>
      </c>
      <c r="F181" s="102"/>
      <c r="G181" s="102"/>
      <c r="H181" s="102"/>
      <c r="I181" s="50"/>
      <c r="J181" s="50"/>
    </row>
    <row r="182" spans="1:10" ht="14.45" customHeight="1">
      <c r="A182" s="53"/>
      <c r="B182" s="53"/>
      <c r="C182" s="54" t="s">
        <v>2</v>
      </c>
      <c r="D182" s="53" t="s">
        <v>3</v>
      </c>
      <c r="E182" s="87">
        <v>204.1</v>
      </c>
      <c r="F182" s="88"/>
      <c r="G182" s="59">
        <f>E182*E$181</f>
        <v>42.146649999999994</v>
      </c>
      <c r="H182" s="60">
        <f t="shared" ref="H182" si="16">F182*F$166</f>
        <v>0</v>
      </c>
      <c r="I182" s="50"/>
      <c r="J182" s="50"/>
    </row>
    <row r="183" spans="1:10" ht="21.4" customHeight="1">
      <c r="A183" s="53"/>
      <c r="B183" s="53"/>
      <c r="C183" s="54" t="s">
        <v>8</v>
      </c>
      <c r="D183" s="53" t="s">
        <v>7</v>
      </c>
      <c r="E183" s="87">
        <v>4.3600000000000003</v>
      </c>
      <c r="F183" s="88"/>
      <c r="G183" s="59">
        <f>E183*E$181</f>
        <v>0.90034000000000003</v>
      </c>
      <c r="H183" s="60">
        <f t="shared" ref="H183:H195" si="17">F183*F$166</f>
        <v>0</v>
      </c>
      <c r="I183" s="50"/>
      <c r="J183" s="50"/>
    </row>
    <row r="184" spans="1:10" ht="14.45" customHeight="1">
      <c r="A184" s="53"/>
      <c r="B184" s="53"/>
      <c r="C184" s="54" t="s">
        <v>12</v>
      </c>
      <c r="D184" s="53" t="s">
        <v>7</v>
      </c>
      <c r="E184" s="87">
        <v>11.8</v>
      </c>
      <c r="F184" s="88"/>
      <c r="G184" s="59">
        <f t="shared" ref="G184:G194" si="18">E184*E$181</f>
        <v>2.4367000000000001</v>
      </c>
      <c r="H184" s="60">
        <f t="shared" si="17"/>
        <v>0</v>
      </c>
      <c r="I184" s="50"/>
      <c r="J184" s="50"/>
    </row>
    <row r="185" spans="1:10" ht="14.45" customHeight="1">
      <c r="A185" s="53"/>
      <c r="B185" s="53"/>
      <c r="C185" s="54" t="s">
        <v>19</v>
      </c>
      <c r="D185" s="53" t="s">
        <v>7</v>
      </c>
      <c r="E185" s="87">
        <v>0.16</v>
      </c>
      <c r="F185" s="88"/>
      <c r="G185" s="59">
        <f t="shared" si="18"/>
        <v>3.304E-2</v>
      </c>
      <c r="H185" s="60">
        <f t="shared" si="17"/>
        <v>0</v>
      </c>
      <c r="I185" s="50"/>
      <c r="J185" s="50"/>
    </row>
    <row r="186" spans="1:10" ht="14.45" customHeight="1">
      <c r="A186" s="53"/>
      <c r="B186" s="53"/>
      <c r="C186" s="54" t="s">
        <v>27</v>
      </c>
      <c r="D186" s="53" t="s">
        <v>7</v>
      </c>
      <c r="E186" s="87">
        <v>21.6</v>
      </c>
      <c r="F186" s="88"/>
      <c r="G186" s="59">
        <f t="shared" si="18"/>
        <v>4.4603999999999999</v>
      </c>
      <c r="H186" s="60">
        <f t="shared" si="17"/>
        <v>0</v>
      </c>
      <c r="I186" s="50"/>
      <c r="J186" s="50"/>
    </row>
    <row r="187" spans="1:10" ht="14.45" customHeight="1">
      <c r="A187" s="53"/>
      <c r="B187" s="53"/>
      <c r="C187" s="54" t="s">
        <v>29</v>
      </c>
      <c r="D187" s="53" t="s">
        <v>7</v>
      </c>
      <c r="E187" s="87">
        <v>0.61</v>
      </c>
      <c r="F187" s="88"/>
      <c r="G187" s="59">
        <f t="shared" si="18"/>
        <v>0.12596499999999999</v>
      </c>
      <c r="H187" s="60">
        <f t="shared" si="17"/>
        <v>0</v>
      </c>
      <c r="I187" s="50"/>
      <c r="J187" s="50"/>
    </row>
    <row r="188" spans="1:10" ht="14.45" customHeight="1">
      <c r="A188" s="53"/>
      <c r="B188" s="53"/>
      <c r="C188" s="54" t="s">
        <v>31</v>
      </c>
      <c r="D188" s="53" t="s">
        <v>7</v>
      </c>
      <c r="E188" s="87">
        <v>0.31</v>
      </c>
      <c r="F188" s="88"/>
      <c r="G188" s="59">
        <f t="shared" si="18"/>
        <v>6.4015000000000002E-2</v>
      </c>
      <c r="H188" s="60">
        <f t="shared" si="17"/>
        <v>0</v>
      </c>
      <c r="I188" s="50"/>
      <c r="J188" s="50"/>
    </row>
    <row r="189" spans="1:10" ht="14.45" customHeight="1">
      <c r="A189" s="53"/>
      <c r="B189" s="53"/>
      <c r="C189" s="54" t="s">
        <v>33</v>
      </c>
      <c r="D189" s="53" t="s">
        <v>7</v>
      </c>
      <c r="E189" s="87">
        <v>80</v>
      </c>
      <c r="F189" s="88"/>
      <c r="G189" s="59">
        <f t="shared" si="18"/>
        <v>16.52</v>
      </c>
      <c r="H189" s="60">
        <f t="shared" si="17"/>
        <v>0</v>
      </c>
      <c r="I189" s="50"/>
      <c r="J189" s="50"/>
    </row>
    <row r="190" spans="1:10" ht="14.45" customHeight="1">
      <c r="A190" s="53"/>
      <c r="B190" s="53"/>
      <c r="C190" s="54" t="s">
        <v>67</v>
      </c>
      <c r="D190" s="53" t="s">
        <v>53</v>
      </c>
      <c r="E190" s="87">
        <v>110</v>
      </c>
      <c r="F190" s="88"/>
      <c r="G190" s="59">
        <f>E190*E$181</f>
        <v>22.715</v>
      </c>
      <c r="H190" s="60">
        <f t="shared" si="17"/>
        <v>0</v>
      </c>
      <c r="I190" s="50"/>
      <c r="J190" s="50"/>
    </row>
    <row r="191" spans="1:10" ht="14.45" customHeight="1">
      <c r="A191" s="53"/>
      <c r="B191" s="53"/>
      <c r="C191" s="54" t="s">
        <v>68</v>
      </c>
      <c r="D191" s="53" t="s">
        <v>35</v>
      </c>
      <c r="E191" s="87">
        <v>2400</v>
      </c>
      <c r="F191" s="88"/>
      <c r="G191" s="59">
        <f t="shared" si="18"/>
        <v>495.59999999999997</v>
      </c>
      <c r="H191" s="60">
        <f t="shared" si="17"/>
        <v>0</v>
      </c>
      <c r="I191" s="50"/>
      <c r="J191" s="50"/>
    </row>
    <row r="192" spans="1:10" ht="14.45" customHeight="1">
      <c r="A192" s="53"/>
      <c r="B192" s="53"/>
      <c r="C192" s="54" t="s">
        <v>69</v>
      </c>
      <c r="D192" s="53" t="s">
        <v>35</v>
      </c>
      <c r="E192" s="87">
        <v>200</v>
      </c>
      <c r="F192" s="88"/>
      <c r="G192" s="59">
        <f t="shared" si="18"/>
        <v>41.3</v>
      </c>
      <c r="H192" s="60">
        <f t="shared" si="17"/>
        <v>0</v>
      </c>
      <c r="I192" s="50"/>
      <c r="J192" s="50"/>
    </row>
    <row r="193" spans="1:10" ht="14.45" customHeight="1">
      <c r="A193" s="53"/>
      <c r="B193" s="53"/>
      <c r="C193" s="54" t="s">
        <v>102</v>
      </c>
      <c r="D193" s="53" t="s">
        <v>59</v>
      </c>
      <c r="E193" s="87">
        <v>0.51100000000000001</v>
      </c>
      <c r="F193" s="88"/>
      <c r="G193" s="59">
        <f t="shared" si="18"/>
        <v>0.10552149999999999</v>
      </c>
      <c r="H193" s="60">
        <f t="shared" si="17"/>
        <v>0</v>
      </c>
      <c r="I193" s="50"/>
      <c r="J193" s="50"/>
    </row>
    <row r="194" spans="1:10" ht="14.45" customHeight="1">
      <c r="A194" s="53"/>
      <c r="B194" s="53"/>
      <c r="C194" s="54" t="s">
        <v>107</v>
      </c>
      <c r="D194" s="53" t="s">
        <v>39</v>
      </c>
      <c r="E194" s="87">
        <v>1.25</v>
      </c>
      <c r="F194" s="88"/>
      <c r="G194" s="59">
        <f t="shared" si="18"/>
        <v>0.25812499999999999</v>
      </c>
      <c r="H194" s="60">
        <f t="shared" si="17"/>
        <v>0</v>
      </c>
      <c r="I194" s="50"/>
      <c r="J194" s="50"/>
    </row>
    <row r="195" spans="1:10" ht="14.45" customHeight="1">
      <c r="A195" s="53"/>
      <c r="B195" s="53"/>
      <c r="C195" s="54" t="s">
        <v>131</v>
      </c>
      <c r="D195" s="53" t="s">
        <v>39</v>
      </c>
      <c r="E195" s="87">
        <v>0.114</v>
      </c>
      <c r="F195" s="88"/>
      <c r="G195" s="59">
        <f>E195*E$181</f>
        <v>2.3540999999999999E-2</v>
      </c>
      <c r="H195" s="60">
        <f t="shared" si="17"/>
        <v>0</v>
      </c>
      <c r="I195" s="50"/>
      <c r="J195" s="50"/>
    </row>
    <row r="196" spans="1:10" ht="14.45" customHeight="1">
      <c r="A196" s="66">
        <v>34</v>
      </c>
      <c r="B196" s="66">
        <v>30548</v>
      </c>
      <c r="C196" s="52" t="s">
        <v>81</v>
      </c>
      <c r="D196" s="51" t="s">
        <v>37</v>
      </c>
      <c r="E196" s="101">
        <v>82.6</v>
      </c>
      <c r="F196" s="102"/>
      <c r="G196" s="102"/>
      <c r="H196" s="102"/>
      <c r="I196" s="50"/>
      <c r="J196" s="50"/>
    </row>
    <row r="197" spans="1:10" ht="21" customHeight="1">
      <c r="A197" s="66">
        <v>35</v>
      </c>
      <c r="B197" s="51" t="s">
        <v>239</v>
      </c>
      <c r="C197" s="52" t="s">
        <v>240</v>
      </c>
      <c r="D197" s="51" t="s">
        <v>208</v>
      </c>
      <c r="E197" s="101">
        <v>5.0999999999999997E-2</v>
      </c>
      <c r="F197" s="102"/>
      <c r="G197" s="102"/>
      <c r="H197" s="102"/>
      <c r="I197" s="50"/>
      <c r="J197" s="50"/>
    </row>
    <row r="198" spans="1:10" ht="14.45" customHeight="1">
      <c r="A198" s="53"/>
      <c r="B198" s="53"/>
      <c r="C198" s="54" t="s">
        <v>2</v>
      </c>
      <c r="D198" s="53" t="s">
        <v>3</v>
      </c>
      <c r="E198" s="87">
        <v>112.75</v>
      </c>
      <c r="F198" s="88"/>
      <c r="G198" s="104">
        <f>E198*E$197</f>
        <v>5.7502499999999994</v>
      </c>
      <c r="H198" s="89">
        <f t="shared" ref="H198" si="19">F198*F$181</f>
        <v>0</v>
      </c>
      <c r="I198" s="50"/>
      <c r="J198" s="50"/>
    </row>
    <row r="199" spans="1:10" ht="14.45" customHeight="1">
      <c r="A199" s="53"/>
      <c r="B199" s="53"/>
      <c r="C199" s="54" t="s">
        <v>29</v>
      </c>
      <c r="D199" s="53" t="s">
        <v>7</v>
      </c>
      <c r="E199" s="87">
        <v>7.0000000000000007E-2</v>
      </c>
      <c r="F199" s="88"/>
      <c r="G199" s="104">
        <f t="shared" ref="G199:G202" si="20">E199*E$197</f>
        <v>3.5700000000000003E-3</v>
      </c>
      <c r="H199" s="89">
        <f t="shared" ref="H199:H202" si="21">F199*F$181</f>
        <v>0</v>
      </c>
      <c r="I199" s="50"/>
      <c r="J199" s="50"/>
    </row>
    <row r="200" spans="1:10" ht="14.45" customHeight="1">
      <c r="A200" s="53"/>
      <c r="B200" s="53"/>
      <c r="C200" s="54" t="s">
        <v>76</v>
      </c>
      <c r="D200" s="53" t="s">
        <v>41</v>
      </c>
      <c r="E200" s="87">
        <v>4.0000000000000001E-3</v>
      </c>
      <c r="F200" s="88"/>
      <c r="G200" s="104">
        <f t="shared" si="20"/>
        <v>2.04E-4</v>
      </c>
      <c r="H200" s="89">
        <f t="shared" si="21"/>
        <v>0</v>
      </c>
      <c r="I200" s="50"/>
      <c r="J200" s="50"/>
    </row>
    <row r="201" spans="1:10" ht="21.4" customHeight="1">
      <c r="A201" s="53"/>
      <c r="B201" s="53"/>
      <c r="C201" s="54" t="s">
        <v>96</v>
      </c>
      <c r="D201" s="53" t="s">
        <v>41</v>
      </c>
      <c r="E201" s="87">
        <v>1.2E-2</v>
      </c>
      <c r="F201" s="88"/>
      <c r="G201" s="104">
        <f>E201*E$197</f>
        <v>6.1200000000000002E-4</v>
      </c>
      <c r="H201" s="89">
        <f t="shared" si="21"/>
        <v>0</v>
      </c>
      <c r="I201" s="50"/>
      <c r="J201" s="50"/>
    </row>
    <row r="202" spans="1:10" ht="14.45" customHeight="1">
      <c r="A202" s="53"/>
      <c r="B202" s="53"/>
      <c r="C202" s="54" t="s">
        <v>100</v>
      </c>
      <c r="D202" s="53" t="s">
        <v>41</v>
      </c>
      <c r="E202" s="87">
        <v>0.56999999999999995</v>
      </c>
      <c r="F202" s="88"/>
      <c r="G202" s="104">
        <f t="shared" si="20"/>
        <v>2.9069999999999995E-2</v>
      </c>
      <c r="H202" s="89">
        <f t="shared" si="21"/>
        <v>0</v>
      </c>
      <c r="I202" s="50"/>
      <c r="J202" s="50"/>
    </row>
    <row r="203" spans="1:10" ht="21.4" customHeight="1">
      <c r="A203" s="66">
        <v>36</v>
      </c>
      <c r="B203" s="51" t="s">
        <v>239</v>
      </c>
      <c r="C203" s="52" t="s">
        <v>241</v>
      </c>
      <c r="D203" s="51" t="s">
        <v>208</v>
      </c>
      <c r="E203" s="101">
        <v>0.16</v>
      </c>
      <c r="F203" s="102"/>
      <c r="G203" s="102"/>
      <c r="H203" s="102"/>
      <c r="I203" s="50"/>
      <c r="J203" s="50"/>
    </row>
    <row r="204" spans="1:10" ht="14.45" customHeight="1">
      <c r="A204" s="53"/>
      <c r="B204" s="53"/>
      <c r="C204" s="54" t="s">
        <v>2</v>
      </c>
      <c r="D204" s="53" t="s">
        <v>3</v>
      </c>
      <c r="E204" s="87">
        <v>112.75</v>
      </c>
      <c r="F204" s="88"/>
      <c r="G204" s="104">
        <f>E204*E$203</f>
        <v>18.04</v>
      </c>
      <c r="H204" s="89">
        <f t="shared" ref="H204" si="22">F204*F$181</f>
        <v>0</v>
      </c>
      <c r="I204" s="50"/>
      <c r="J204" s="50"/>
    </row>
    <row r="205" spans="1:10" ht="14.45" customHeight="1">
      <c r="A205" s="53"/>
      <c r="B205" s="53"/>
      <c r="C205" s="54" t="s">
        <v>29</v>
      </c>
      <c r="D205" s="53" t="s">
        <v>7</v>
      </c>
      <c r="E205" s="87">
        <v>7.0000000000000007E-2</v>
      </c>
      <c r="F205" s="88"/>
      <c r="G205" s="104">
        <f t="shared" ref="G205:G208" si="23">E205*E$203</f>
        <v>1.1200000000000002E-2</v>
      </c>
      <c r="H205" s="89">
        <f t="shared" ref="H205:H208" si="24">F205*F$181</f>
        <v>0</v>
      </c>
      <c r="I205" s="50"/>
      <c r="J205" s="50"/>
    </row>
    <row r="206" spans="1:10" ht="14.45" customHeight="1">
      <c r="A206" s="53"/>
      <c r="B206" s="53"/>
      <c r="C206" s="54" t="s">
        <v>76</v>
      </c>
      <c r="D206" s="53" t="s">
        <v>41</v>
      </c>
      <c r="E206" s="87">
        <v>4.0000000000000001E-3</v>
      </c>
      <c r="F206" s="88"/>
      <c r="G206" s="104">
        <f t="shared" si="23"/>
        <v>6.4000000000000005E-4</v>
      </c>
      <c r="H206" s="89">
        <f t="shared" si="24"/>
        <v>0</v>
      </c>
      <c r="I206" s="50"/>
      <c r="J206" s="50"/>
    </row>
    <row r="207" spans="1:10" ht="21.4" customHeight="1">
      <c r="A207" s="53"/>
      <c r="B207" s="53"/>
      <c r="C207" s="54" t="s">
        <v>96</v>
      </c>
      <c r="D207" s="53" t="s">
        <v>41</v>
      </c>
      <c r="E207" s="87">
        <v>1.2E-2</v>
      </c>
      <c r="F207" s="88"/>
      <c r="G207" s="104">
        <f>E207*E$203</f>
        <v>1.92E-3</v>
      </c>
      <c r="H207" s="89">
        <f t="shared" si="24"/>
        <v>0</v>
      </c>
      <c r="I207" s="50"/>
      <c r="J207" s="50"/>
    </row>
    <row r="208" spans="1:10" ht="14.45" customHeight="1">
      <c r="A208" s="53"/>
      <c r="B208" s="53"/>
      <c r="C208" s="54" t="s">
        <v>100</v>
      </c>
      <c r="D208" s="53" t="s">
        <v>41</v>
      </c>
      <c r="E208" s="87">
        <v>0.56999999999999995</v>
      </c>
      <c r="F208" s="88"/>
      <c r="G208" s="104">
        <f t="shared" si="23"/>
        <v>9.1199999999999989E-2</v>
      </c>
      <c r="H208" s="89">
        <f t="shared" si="24"/>
        <v>0</v>
      </c>
      <c r="I208" s="50"/>
      <c r="J208" s="50"/>
    </row>
    <row r="209" spans="1:10" ht="31.5">
      <c r="A209" s="66">
        <v>37</v>
      </c>
      <c r="B209" s="51" t="s">
        <v>242</v>
      </c>
      <c r="C209" s="52" t="s">
        <v>243</v>
      </c>
      <c r="D209" s="51" t="s">
        <v>244</v>
      </c>
      <c r="E209" s="101">
        <v>3.3000000000000002E-2</v>
      </c>
      <c r="F209" s="102"/>
      <c r="G209" s="102"/>
      <c r="H209" s="102"/>
      <c r="I209" s="50"/>
      <c r="J209" s="50"/>
    </row>
    <row r="210" spans="1:10" ht="14.45" customHeight="1">
      <c r="A210" s="53"/>
      <c r="B210" s="53"/>
      <c r="C210" s="54" t="s">
        <v>2</v>
      </c>
      <c r="D210" s="53" t="s">
        <v>3</v>
      </c>
      <c r="E210" s="87">
        <v>38.4</v>
      </c>
      <c r="F210" s="88"/>
      <c r="G210" s="104">
        <f>E210*E$209</f>
        <v>1.2672000000000001</v>
      </c>
      <c r="H210" s="89">
        <f t="shared" ref="H210" si="25">F210*F$181</f>
        <v>0</v>
      </c>
      <c r="I210" s="50"/>
      <c r="J210" s="50"/>
    </row>
    <row r="211" spans="1:10" ht="14.45" customHeight="1">
      <c r="A211" s="53"/>
      <c r="B211" s="53"/>
      <c r="C211" s="54" t="s">
        <v>29</v>
      </c>
      <c r="D211" s="53" t="s">
        <v>7</v>
      </c>
      <c r="E211" s="87">
        <v>0.43</v>
      </c>
      <c r="F211" s="88"/>
      <c r="G211" s="104">
        <f t="shared" ref="G211:G213" si="26">E211*E$209</f>
        <v>1.4190000000000001E-2</v>
      </c>
      <c r="H211" s="89">
        <f t="shared" ref="H211:H214" si="27">F211*F$181</f>
        <v>0</v>
      </c>
      <c r="I211" s="50"/>
      <c r="J211" s="50"/>
    </row>
    <row r="212" spans="1:10" ht="21.4" customHeight="1">
      <c r="A212" s="53"/>
      <c r="B212" s="53"/>
      <c r="C212" s="54" t="s">
        <v>95</v>
      </c>
      <c r="D212" s="53" t="s">
        <v>41</v>
      </c>
      <c r="E212" s="87">
        <v>9.5000000000000001E-2</v>
      </c>
      <c r="F212" s="88"/>
      <c r="G212" s="104">
        <f>E212*E$209</f>
        <v>3.1350000000000002E-3</v>
      </c>
      <c r="H212" s="89">
        <f t="shared" si="27"/>
        <v>0</v>
      </c>
      <c r="I212" s="50"/>
      <c r="J212" s="50"/>
    </row>
    <row r="213" spans="1:10" ht="21.4" customHeight="1">
      <c r="A213" s="53"/>
      <c r="B213" s="53"/>
      <c r="C213" s="54" t="s">
        <v>96</v>
      </c>
      <c r="D213" s="53" t="s">
        <v>41</v>
      </c>
      <c r="E213" s="87">
        <v>2.9999999999999997E-4</v>
      </c>
      <c r="F213" s="88"/>
      <c r="G213" s="104">
        <f t="shared" si="26"/>
        <v>9.9000000000000001E-6</v>
      </c>
      <c r="H213" s="89">
        <f t="shared" si="27"/>
        <v>0</v>
      </c>
      <c r="I213" s="50"/>
      <c r="J213" s="50"/>
    </row>
    <row r="214" spans="1:10" ht="14.45" customHeight="1">
      <c r="A214" s="53"/>
      <c r="B214" s="53"/>
      <c r="C214" s="54" t="s">
        <v>139</v>
      </c>
      <c r="D214" s="53" t="s">
        <v>37</v>
      </c>
      <c r="E214" s="87">
        <v>113</v>
      </c>
      <c r="F214" s="88"/>
      <c r="G214" s="104">
        <f>E214*E$209</f>
        <v>3.7290000000000001</v>
      </c>
      <c r="H214" s="89">
        <f t="shared" si="27"/>
        <v>0</v>
      </c>
      <c r="I214" s="50"/>
      <c r="J214" s="50"/>
    </row>
    <row r="215" spans="1:10" ht="0.4" customHeight="1">
      <c r="A215" s="55"/>
      <c r="B215" s="55"/>
      <c r="C215" s="55"/>
      <c r="D215" s="55"/>
      <c r="E215" s="56"/>
      <c r="F215" s="56"/>
      <c r="G215" s="56"/>
      <c r="H215" s="55"/>
      <c r="I215" s="50"/>
      <c r="J215" s="50"/>
    </row>
    <row r="216" spans="1:10" ht="14.45" customHeight="1">
      <c r="A216" s="86" t="s">
        <v>245</v>
      </c>
      <c r="B216" s="86"/>
      <c r="C216" s="86"/>
      <c r="D216" s="86"/>
      <c r="E216" s="86"/>
      <c r="F216" s="86"/>
      <c r="G216" s="86"/>
      <c r="H216" s="86"/>
      <c r="I216" s="50"/>
      <c r="J216" s="50"/>
    </row>
    <row r="217" spans="1:10" ht="42">
      <c r="A217" s="66">
        <v>38</v>
      </c>
      <c r="B217" s="51" t="s">
        <v>246</v>
      </c>
      <c r="C217" s="52" t="s">
        <v>247</v>
      </c>
      <c r="D217" s="51" t="s">
        <v>248</v>
      </c>
      <c r="E217" s="101">
        <v>0.112</v>
      </c>
      <c r="F217" s="102"/>
      <c r="G217" s="102"/>
      <c r="H217" s="102"/>
      <c r="I217" s="50"/>
      <c r="J217" s="50"/>
    </row>
    <row r="218" spans="1:10" ht="14.45" customHeight="1">
      <c r="A218" s="53"/>
      <c r="B218" s="53"/>
      <c r="C218" s="54" t="s">
        <v>2</v>
      </c>
      <c r="D218" s="53" t="s">
        <v>3</v>
      </c>
      <c r="E218" s="87">
        <v>155.30000000000001</v>
      </c>
      <c r="F218" s="88"/>
      <c r="G218" s="104">
        <f>E218*E$217</f>
        <v>17.393600000000003</v>
      </c>
      <c r="H218" s="89">
        <f t="shared" ref="H218" si="28">F218*F$181</f>
        <v>0</v>
      </c>
      <c r="I218" s="50"/>
      <c r="J218" s="50"/>
    </row>
    <row r="219" spans="1:10" ht="14.45" customHeight="1">
      <c r="A219" s="53"/>
      <c r="B219" s="53"/>
      <c r="C219" s="54" t="s">
        <v>12</v>
      </c>
      <c r="D219" s="53" t="s">
        <v>7</v>
      </c>
      <c r="E219" s="87">
        <v>3.21</v>
      </c>
      <c r="F219" s="88"/>
      <c r="G219" s="104">
        <f>E219*E$217</f>
        <v>0.35952000000000001</v>
      </c>
      <c r="H219" s="89">
        <f t="shared" ref="H219:H228" si="29">F219*F$181</f>
        <v>0</v>
      </c>
      <c r="I219" s="50"/>
      <c r="J219" s="50"/>
    </row>
    <row r="220" spans="1:10" ht="14.45" customHeight="1">
      <c r="A220" s="53"/>
      <c r="B220" s="53"/>
      <c r="C220" s="54" t="s">
        <v>21</v>
      </c>
      <c r="D220" s="53" t="s">
        <v>7</v>
      </c>
      <c r="E220" s="87">
        <v>0.55000000000000004</v>
      </c>
      <c r="F220" s="88"/>
      <c r="G220" s="104">
        <f t="shared" ref="G220:G228" si="30">E220*E$217</f>
        <v>6.1600000000000009E-2</v>
      </c>
      <c r="H220" s="89">
        <f t="shared" si="29"/>
        <v>0</v>
      </c>
      <c r="I220" s="50"/>
      <c r="J220" s="50"/>
    </row>
    <row r="221" spans="1:10" ht="14.45" customHeight="1">
      <c r="A221" s="53"/>
      <c r="B221" s="53"/>
      <c r="C221" s="54" t="s">
        <v>29</v>
      </c>
      <c r="D221" s="53" t="s">
        <v>7</v>
      </c>
      <c r="E221" s="87">
        <v>0.69</v>
      </c>
      <c r="F221" s="88"/>
      <c r="G221" s="104">
        <f t="shared" si="30"/>
        <v>7.7280000000000001E-2</v>
      </c>
      <c r="H221" s="89">
        <f t="shared" si="29"/>
        <v>0</v>
      </c>
      <c r="I221" s="50"/>
      <c r="J221" s="50"/>
    </row>
    <row r="222" spans="1:10" ht="14.45" customHeight="1">
      <c r="A222" s="53"/>
      <c r="B222" s="53"/>
      <c r="C222" s="54" t="s">
        <v>70</v>
      </c>
      <c r="D222" s="53" t="s">
        <v>37</v>
      </c>
      <c r="E222" s="87">
        <v>500</v>
      </c>
      <c r="F222" s="88"/>
      <c r="G222" s="104">
        <f t="shared" si="30"/>
        <v>56</v>
      </c>
      <c r="H222" s="89">
        <f t="shared" si="29"/>
        <v>0</v>
      </c>
      <c r="I222" s="50"/>
      <c r="J222" s="50"/>
    </row>
    <row r="223" spans="1:10" ht="14.45" customHeight="1">
      <c r="A223" s="53"/>
      <c r="B223" s="53"/>
      <c r="C223" s="54" t="s">
        <v>77</v>
      </c>
      <c r="D223" s="53" t="s">
        <v>41</v>
      </c>
      <c r="E223" s="87">
        <v>1E-3</v>
      </c>
      <c r="F223" s="88"/>
      <c r="G223" s="104">
        <f t="shared" si="30"/>
        <v>1.12E-4</v>
      </c>
      <c r="H223" s="89">
        <f t="shared" si="29"/>
        <v>0</v>
      </c>
      <c r="I223" s="50"/>
      <c r="J223" s="50"/>
    </row>
    <row r="224" spans="1:10" ht="21.4" customHeight="1">
      <c r="A224" s="53"/>
      <c r="B224" s="53"/>
      <c r="C224" s="54" t="s">
        <v>93</v>
      </c>
      <c r="D224" s="53" t="s">
        <v>41</v>
      </c>
      <c r="E224" s="87">
        <v>1.1999999999999999E-3</v>
      </c>
      <c r="F224" s="88"/>
      <c r="G224" s="104">
        <f>E224*E$217</f>
        <v>1.3439999999999999E-4</v>
      </c>
      <c r="H224" s="89">
        <f t="shared" si="29"/>
        <v>0</v>
      </c>
      <c r="I224" s="50"/>
      <c r="J224" s="50"/>
    </row>
    <row r="225" spans="1:10" ht="14.45" customHeight="1">
      <c r="A225" s="53"/>
      <c r="B225" s="53"/>
      <c r="C225" s="54" t="s">
        <v>109</v>
      </c>
      <c r="D225" s="53" t="s">
        <v>59</v>
      </c>
      <c r="E225" s="87">
        <v>0.41</v>
      </c>
      <c r="F225" s="88"/>
      <c r="G225" s="104">
        <f t="shared" si="30"/>
        <v>4.5919999999999996E-2</v>
      </c>
      <c r="H225" s="89">
        <f t="shared" si="29"/>
        <v>0</v>
      </c>
      <c r="I225" s="50"/>
      <c r="J225" s="50"/>
    </row>
    <row r="226" spans="1:10" ht="14.45" customHeight="1">
      <c r="A226" s="53"/>
      <c r="B226" s="53"/>
      <c r="C226" s="54" t="s">
        <v>118</v>
      </c>
      <c r="D226" s="53" t="s">
        <v>41</v>
      </c>
      <c r="E226" s="87">
        <v>2.8E-3</v>
      </c>
      <c r="F226" s="88"/>
      <c r="G226" s="104">
        <f t="shared" si="30"/>
        <v>3.1359999999999998E-4</v>
      </c>
      <c r="H226" s="89">
        <f t="shared" si="29"/>
        <v>0</v>
      </c>
      <c r="I226" s="50"/>
      <c r="J226" s="50"/>
    </row>
    <row r="227" spans="1:10" ht="14.45" customHeight="1">
      <c r="A227" s="53"/>
      <c r="B227" s="53"/>
      <c r="C227" s="54" t="s">
        <v>121</v>
      </c>
      <c r="D227" s="53" t="s">
        <v>53</v>
      </c>
      <c r="E227" s="87">
        <v>105</v>
      </c>
      <c r="F227" s="88"/>
      <c r="G227" s="104">
        <f>E227*E$217</f>
        <v>11.76</v>
      </c>
      <c r="H227" s="89">
        <f t="shared" si="29"/>
        <v>0</v>
      </c>
      <c r="I227" s="50"/>
      <c r="J227" s="50"/>
    </row>
    <row r="228" spans="1:10" ht="14.45" customHeight="1">
      <c r="A228" s="53"/>
      <c r="B228" s="53"/>
      <c r="C228" s="54" t="s">
        <v>133</v>
      </c>
      <c r="D228" s="53" t="s">
        <v>134</v>
      </c>
      <c r="E228" s="87">
        <v>2.0999999999999999E-3</v>
      </c>
      <c r="F228" s="88"/>
      <c r="G228" s="104">
        <f t="shared" si="30"/>
        <v>2.352E-4</v>
      </c>
      <c r="H228" s="89">
        <f t="shared" si="29"/>
        <v>0</v>
      </c>
      <c r="I228" s="50"/>
      <c r="J228" s="50"/>
    </row>
    <row r="229" spans="1:10" ht="14.45" customHeight="1">
      <c r="A229" s="86" t="s">
        <v>249</v>
      </c>
      <c r="B229" s="86"/>
      <c r="C229" s="86"/>
      <c r="D229" s="86"/>
      <c r="E229" s="86"/>
      <c r="F229" s="86"/>
      <c r="G229" s="86"/>
      <c r="H229" s="86"/>
      <c r="I229" s="50"/>
      <c r="J229" s="50"/>
    </row>
    <row r="230" spans="1:10" ht="14.45" customHeight="1">
      <c r="A230" s="66">
        <v>39</v>
      </c>
      <c r="B230" s="51" t="s">
        <v>250</v>
      </c>
      <c r="C230" s="52" t="s">
        <v>251</v>
      </c>
      <c r="D230" s="51" t="s">
        <v>208</v>
      </c>
      <c r="E230" s="101">
        <v>0.112</v>
      </c>
      <c r="F230" s="102"/>
      <c r="G230" s="102"/>
      <c r="H230" s="102"/>
      <c r="I230" s="50"/>
      <c r="J230" s="50"/>
    </row>
    <row r="231" spans="1:10" ht="14.45" customHeight="1">
      <c r="A231" s="53"/>
      <c r="B231" s="53"/>
      <c r="C231" s="54" t="s">
        <v>2</v>
      </c>
      <c r="D231" s="53" t="s">
        <v>3</v>
      </c>
      <c r="E231" s="87">
        <v>7.7</v>
      </c>
      <c r="F231" s="88"/>
      <c r="G231" s="104">
        <f>E231*E$230</f>
        <v>0.86240000000000006</v>
      </c>
      <c r="H231" s="89">
        <f t="shared" ref="H231" si="31">F231*F$181</f>
        <v>0</v>
      </c>
      <c r="I231" s="50"/>
      <c r="J231" s="50"/>
    </row>
    <row r="232" spans="1:10" ht="14.45" customHeight="1">
      <c r="A232" s="53"/>
      <c r="B232" s="53"/>
      <c r="C232" s="54" t="s">
        <v>6</v>
      </c>
      <c r="D232" s="53" t="s">
        <v>7</v>
      </c>
      <c r="E232" s="87">
        <v>0.33</v>
      </c>
      <c r="F232" s="88"/>
      <c r="G232" s="104">
        <f t="shared" ref="G232:G236" si="32">E232*E$230</f>
        <v>3.696E-2</v>
      </c>
      <c r="H232" s="89">
        <f t="shared" ref="H232:H237" si="33">F232*F$181</f>
        <v>0</v>
      </c>
      <c r="I232" s="50"/>
      <c r="J232" s="50"/>
    </row>
    <row r="233" spans="1:10" ht="14.45" customHeight="1">
      <c r="A233" s="53"/>
      <c r="B233" s="53"/>
      <c r="C233" s="54" t="s">
        <v>13</v>
      </c>
      <c r="D233" s="53" t="s">
        <v>7</v>
      </c>
      <c r="E233" s="87">
        <v>0.09</v>
      </c>
      <c r="F233" s="88"/>
      <c r="G233" s="104">
        <f t="shared" si="32"/>
        <v>1.008E-2</v>
      </c>
      <c r="H233" s="89">
        <f t="shared" si="33"/>
        <v>0</v>
      </c>
      <c r="I233" s="50"/>
      <c r="J233" s="50"/>
    </row>
    <row r="234" spans="1:10" ht="33.75">
      <c r="A234" s="53"/>
      <c r="B234" s="53"/>
      <c r="C234" s="54" t="s">
        <v>15</v>
      </c>
      <c r="D234" s="53" t="s">
        <v>7</v>
      </c>
      <c r="E234" s="87">
        <v>0.46</v>
      </c>
      <c r="F234" s="88"/>
      <c r="G234" s="104">
        <f>E234*E$230</f>
        <v>5.1520000000000003E-2</v>
      </c>
      <c r="H234" s="89">
        <f t="shared" si="33"/>
        <v>0</v>
      </c>
      <c r="I234" s="50"/>
      <c r="J234" s="50"/>
    </row>
    <row r="235" spans="1:10" ht="22.5">
      <c r="A235" s="53"/>
      <c r="B235" s="53"/>
      <c r="C235" s="54" t="s">
        <v>25</v>
      </c>
      <c r="D235" s="53" t="s">
        <v>7</v>
      </c>
      <c r="E235" s="87">
        <v>0.93</v>
      </c>
      <c r="F235" s="88"/>
      <c r="G235" s="104">
        <f t="shared" si="32"/>
        <v>0.10416</v>
      </c>
      <c r="H235" s="89">
        <f t="shared" si="33"/>
        <v>0</v>
      </c>
      <c r="I235" s="50"/>
      <c r="J235" s="50"/>
    </row>
    <row r="236" spans="1:10" ht="14.45" customHeight="1">
      <c r="A236" s="53"/>
      <c r="B236" s="53"/>
      <c r="C236" s="54" t="s">
        <v>58</v>
      </c>
      <c r="D236" s="53" t="s">
        <v>59</v>
      </c>
      <c r="E236" s="87">
        <v>0.22</v>
      </c>
      <c r="F236" s="88"/>
      <c r="G236" s="104">
        <f t="shared" si="32"/>
        <v>2.4640000000000002E-2</v>
      </c>
      <c r="H236" s="89">
        <f t="shared" si="33"/>
        <v>0</v>
      </c>
      <c r="I236" s="50"/>
      <c r="J236" s="50"/>
    </row>
    <row r="237" spans="1:10" ht="14.45" customHeight="1">
      <c r="A237" s="53"/>
      <c r="B237" s="53"/>
      <c r="C237" s="54" t="s">
        <v>130</v>
      </c>
      <c r="D237" s="53" t="s">
        <v>59</v>
      </c>
      <c r="E237" s="87">
        <v>5.0999999999999996</v>
      </c>
      <c r="F237" s="88"/>
      <c r="G237" s="104">
        <f>E237*E$230</f>
        <v>0.57119999999999993</v>
      </c>
      <c r="H237" s="89">
        <f t="shared" si="33"/>
        <v>0</v>
      </c>
      <c r="I237" s="50"/>
      <c r="J237" s="50"/>
    </row>
    <row r="238" spans="1:10" ht="21.4" customHeight="1">
      <c r="A238" s="66">
        <v>40</v>
      </c>
      <c r="B238" s="51" t="s">
        <v>252</v>
      </c>
      <c r="C238" s="52" t="s">
        <v>253</v>
      </c>
      <c r="D238" s="51" t="s">
        <v>229</v>
      </c>
      <c r="E238" s="101">
        <v>0.89600000000000002</v>
      </c>
      <c r="F238" s="102"/>
      <c r="G238" s="102"/>
      <c r="H238" s="102"/>
      <c r="I238" s="50"/>
      <c r="J238" s="50"/>
    </row>
    <row r="239" spans="1:10" ht="14.45" customHeight="1">
      <c r="A239" s="53"/>
      <c r="B239" s="53"/>
      <c r="C239" s="54" t="s">
        <v>2</v>
      </c>
      <c r="D239" s="53" t="s">
        <v>3</v>
      </c>
      <c r="E239" s="87">
        <v>1.8</v>
      </c>
      <c r="F239" s="88"/>
      <c r="G239" s="104">
        <f>E239*E$238</f>
        <v>1.6128</v>
      </c>
      <c r="H239" s="89">
        <f t="shared" ref="H239" si="34">F239*F$181</f>
        <v>0</v>
      </c>
      <c r="I239" s="50"/>
      <c r="J239" s="50"/>
    </row>
    <row r="240" spans="1:10" ht="14.45" customHeight="1">
      <c r="A240" s="53"/>
      <c r="B240" s="53"/>
      <c r="C240" s="54" t="s">
        <v>11</v>
      </c>
      <c r="D240" s="53" t="s">
        <v>7</v>
      </c>
      <c r="E240" s="87">
        <v>0.48</v>
      </c>
      <c r="F240" s="88"/>
      <c r="G240" s="104">
        <f t="shared" ref="G240:G244" si="35">E240*E$238</f>
        <v>0.43008000000000002</v>
      </c>
      <c r="H240" s="89">
        <f t="shared" ref="H240:H244" si="36">F240*F$181</f>
        <v>0</v>
      </c>
      <c r="I240" s="50"/>
      <c r="J240" s="50"/>
    </row>
    <row r="241" spans="1:10" ht="14.45" customHeight="1">
      <c r="A241" s="53"/>
      <c r="B241" s="53"/>
      <c r="C241" s="54" t="s">
        <v>58</v>
      </c>
      <c r="D241" s="53" t="s">
        <v>59</v>
      </c>
      <c r="E241" s="87">
        <v>0.35</v>
      </c>
      <c r="F241" s="88"/>
      <c r="G241" s="104">
        <f t="shared" si="35"/>
        <v>0.31359999999999999</v>
      </c>
      <c r="H241" s="89">
        <f t="shared" si="36"/>
        <v>0</v>
      </c>
      <c r="I241" s="50"/>
      <c r="J241" s="50"/>
    </row>
    <row r="242" spans="1:10" ht="14.45" customHeight="1">
      <c r="A242" s="53"/>
      <c r="B242" s="53"/>
      <c r="C242" s="54" t="s">
        <v>92</v>
      </c>
      <c r="D242" s="53" t="s">
        <v>41</v>
      </c>
      <c r="E242" s="87">
        <v>2E-3</v>
      </c>
      <c r="F242" s="88"/>
      <c r="G242" s="104">
        <f t="shared" si="35"/>
        <v>1.792E-3</v>
      </c>
      <c r="H242" s="89">
        <f t="shared" si="36"/>
        <v>0</v>
      </c>
      <c r="I242" s="50"/>
      <c r="J242" s="50"/>
    </row>
    <row r="243" spans="1:10" ht="21.4" customHeight="1">
      <c r="A243" s="53"/>
      <c r="B243" s="53"/>
      <c r="C243" s="54" t="s">
        <v>116</v>
      </c>
      <c r="D243" s="53" t="s">
        <v>59</v>
      </c>
      <c r="E243" s="87">
        <v>1E-3</v>
      </c>
      <c r="F243" s="88"/>
      <c r="G243" s="104">
        <f>E243*E$238</f>
        <v>8.9599999999999999E-4</v>
      </c>
      <c r="H243" s="89">
        <f t="shared" si="36"/>
        <v>0</v>
      </c>
      <c r="I243" s="50"/>
      <c r="J243" s="50"/>
    </row>
    <row r="244" spans="1:10" ht="14.45" customHeight="1">
      <c r="A244" s="53"/>
      <c r="B244" s="53"/>
      <c r="C244" s="54" t="s">
        <v>128</v>
      </c>
      <c r="D244" s="53" t="s">
        <v>59</v>
      </c>
      <c r="E244" s="87">
        <v>1.02</v>
      </c>
      <c r="F244" s="88"/>
      <c r="G244" s="104">
        <f t="shared" si="35"/>
        <v>0.91392000000000007</v>
      </c>
      <c r="H244" s="89">
        <f t="shared" si="36"/>
        <v>0</v>
      </c>
      <c r="I244" s="50"/>
      <c r="J244" s="50"/>
    </row>
    <row r="245" spans="1:10" ht="21.4" customHeight="1">
      <c r="A245" s="66">
        <v>41</v>
      </c>
      <c r="B245" s="51" t="s">
        <v>254</v>
      </c>
      <c r="C245" s="52" t="s">
        <v>255</v>
      </c>
      <c r="D245" s="51" t="s">
        <v>229</v>
      </c>
      <c r="E245" s="101">
        <v>0.28000000000000003</v>
      </c>
      <c r="F245" s="102"/>
      <c r="G245" s="102"/>
      <c r="H245" s="102"/>
      <c r="I245" s="50"/>
      <c r="J245" s="50"/>
    </row>
    <row r="246" spans="1:10" ht="14.45" customHeight="1">
      <c r="A246" s="53"/>
      <c r="B246" s="53"/>
      <c r="C246" s="54" t="s">
        <v>2</v>
      </c>
      <c r="D246" s="53" t="s">
        <v>3</v>
      </c>
      <c r="E246" s="87">
        <v>2.2000000000000002</v>
      </c>
      <c r="F246" s="88"/>
      <c r="G246" s="104">
        <f>E246*E$245</f>
        <v>0.6160000000000001</v>
      </c>
      <c r="H246" s="89">
        <f t="shared" ref="H246" si="37">F246*F$181</f>
        <v>0</v>
      </c>
      <c r="I246" s="50"/>
      <c r="J246" s="50"/>
    </row>
    <row r="247" spans="1:10" ht="14.45" customHeight="1">
      <c r="A247" s="53"/>
      <c r="B247" s="53"/>
      <c r="C247" s="54" t="s">
        <v>6</v>
      </c>
      <c r="D247" s="53" t="s">
        <v>7</v>
      </c>
      <c r="E247" s="87">
        <v>0.27</v>
      </c>
      <c r="F247" s="88"/>
      <c r="G247" s="104">
        <f t="shared" ref="G247" si="38">E247*E$245</f>
        <v>7.5600000000000014E-2</v>
      </c>
      <c r="H247" s="89">
        <f t="shared" ref="H247:H248" si="39">F247*F$181</f>
        <v>0</v>
      </c>
      <c r="I247" s="50"/>
      <c r="J247" s="50"/>
    </row>
    <row r="248" spans="1:10" ht="14.45" customHeight="1">
      <c r="A248" s="53"/>
      <c r="B248" s="53"/>
      <c r="C248" s="54" t="s">
        <v>129</v>
      </c>
      <c r="D248" s="53" t="s">
        <v>59</v>
      </c>
      <c r="E248" s="87">
        <v>1.1000000000000001</v>
      </c>
      <c r="F248" s="88"/>
      <c r="G248" s="104">
        <f>E248*E$245</f>
        <v>0.30800000000000005</v>
      </c>
      <c r="H248" s="89">
        <f t="shared" si="39"/>
        <v>0</v>
      </c>
      <c r="I248" s="50"/>
      <c r="J248" s="50"/>
    </row>
    <row r="249" spans="1:10" ht="31.15" customHeight="1">
      <c r="A249" s="66">
        <v>42</v>
      </c>
      <c r="B249" s="51" t="s">
        <v>256</v>
      </c>
      <c r="C249" s="52" t="s">
        <v>257</v>
      </c>
      <c r="D249" s="51" t="s">
        <v>208</v>
      </c>
      <c r="E249" s="101">
        <v>0.112</v>
      </c>
      <c r="F249" s="102"/>
      <c r="G249" s="102"/>
      <c r="H249" s="102"/>
      <c r="I249" s="50"/>
      <c r="J249" s="50"/>
    </row>
    <row r="250" spans="1:10" ht="14.45" customHeight="1">
      <c r="A250" s="53"/>
      <c r="B250" s="53"/>
      <c r="C250" s="54" t="s">
        <v>2</v>
      </c>
      <c r="D250" s="53" t="s">
        <v>3</v>
      </c>
      <c r="E250" s="87">
        <v>119.78</v>
      </c>
      <c r="F250" s="88"/>
      <c r="G250" s="104">
        <f>E250*E$249</f>
        <v>13.41536</v>
      </c>
      <c r="H250" s="89">
        <f t="shared" ref="H250" si="40">F250*F$181</f>
        <v>0</v>
      </c>
      <c r="I250" s="50"/>
      <c r="J250" s="50"/>
    </row>
    <row r="251" spans="1:10" ht="14.45" customHeight="1">
      <c r="A251" s="53"/>
      <c r="B251" s="53"/>
      <c r="C251" s="54" t="s">
        <v>6</v>
      </c>
      <c r="D251" s="53" t="s">
        <v>7</v>
      </c>
      <c r="E251" s="87">
        <v>0.36</v>
      </c>
      <c r="F251" s="88"/>
      <c r="G251" s="104">
        <f t="shared" ref="G251:G254" si="41">E251*E$249</f>
        <v>4.0320000000000002E-2</v>
      </c>
      <c r="H251" s="89">
        <f t="shared" ref="H251:H256" si="42">F251*F$181</f>
        <v>0</v>
      </c>
      <c r="I251" s="50"/>
      <c r="J251" s="50"/>
    </row>
    <row r="252" spans="1:10" ht="14.45" customHeight="1">
      <c r="A252" s="53"/>
      <c r="B252" s="53"/>
      <c r="C252" s="54" t="s">
        <v>29</v>
      </c>
      <c r="D252" s="53" t="s">
        <v>7</v>
      </c>
      <c r="E252" s="87">
        <v>0.28000000000000003</v>
      </c>
      <c r="F252" s="88"/>
      <c r="G252" s="104">
        <f>E252*E$249</f>
        <v>3.1360000000000006E-2</v>
      </c>
      <c r="H252" s="89">
        <f t="shared" si="42"/>
        <v>0</v>
      </c>
      <c r="I252" s="50"/>
      <c r="J252" s="50"/>
    </row>
    <row r="253" spans="1:10" ht="14.45" customHeight="1">
      <c r="A253" s="53"/>
      <c r="B253" s="53"/>
      <c r="C253" s="54" t="s">
        <v>58</v>
      </c>
      <c r="D253" s="53" t="s">
        <v>59</v>
      </c>
      <c r="E253" s="87">
        <v>3.85</v>
      </c>
      <c r="F253" s="88"/>
      <c r="G253" s="104">
        <f t="shared" si="41"/>
        <v>0.43120000000000003</v>
      </c>
      <c r="H253" s="89">
        <f t="shared" si="42"/>
        <v>0</v>
      </c>
      <c r="I253" s="50"/>
      <c r="J253" s="50"/>
    </row>
    <row r="254" spans="1:10" ht="22.5">
      <c r="A254" s="53"/>
      <c r="B254" s="53"/>
      <c r="C254" s="54" t="s">
        <v>63</v>
      </c>
      <c r="D254" s="53" t="s">
        <v>59</v>
      </c>
      <c r="E254" s="87">
        <v>1.3</v>
      </c>
      <c r="F254" s="88"/>
      <c r="G254" s="104">
        <f t="shared" si="41"/>
        <v>0.14560000000000001</v>
      </c>
      <c r="H254" s="89">
        <f t="shared" si="42"/>
        <v>0</v>
      </c>
      <c r="I254" s="50"/>
      <c r="J254" s="50"/>
    </row>
    <row r="255" spans="1:10" ht="31.15" customHeight="1">
      <c r="A255" s="53"/>
      <c r="B255" s="53"/>
      <c r="C255" s="54" t="s">
        <v>85</v>
      </c>
      <c r="D255" s="53" t="s">
        <v>53</v>
      </c>
      <c r="E255" s="87">
        <v>102</v>
      </c>
      <c r="F255" s="88"/>
      <c r="G255" s="104">
        <f>E255*E$249</f>
        <v>11.423999999999999</v>
      </c>
      <c r="H255" s="89">
        <f t="shared" si="42"/>
        <v>0</v>
      </c>
      <c r="I255" s="50"/>
      <c r="J255" s="50"/>
    </row>
    <row r="256" spans="1:10" ht="14.45" customHeight="1">
      <c r="A256" s="53"/>
      <c r="B256" s="53"/>
      <c r="C256" s="54" t="s">
        <v>110</v>
      </c>
      <c r="D256" s="53" t="s">
        <v>59</v>
      </c>
      <c r="E256" s="87">
        <v>3.06</v>
      </c>
      <c r="F256" s="88"/>
      <c r="G256" s="104">
        <f>E256*E$249</f>
        <v>0.34272000000000002</v>
      </c>
      <c r="H256" s="89">
        <f t="shared" si="42"/>
        <v>0</v>
      </c>
      <c r="I256" s="50"/>
      <c r="J256" s="50"/>
    </row>
    <row r="257" spans="1:10" ht="21">
      <c r="A257" s="66">
        <v>43</v>
      </c>
      <c r="B257" s="51" t="s">
        <v>258</v>
      </c>
      <c r="C257" s="52" t="s">
        <v>259</v>
      </c>
      <c r="D257" s="51" t="s">
        <v>260</v>
      </c>
      <c r="E257" s="101">
        <v>7.3999999999999996E-2</v>
      </c>
      <c r="F257" s="102"/>
      <c r="G257" s="102"/>
      <c r="H257" s="102"/>
      <c r="I257" s="50"/>
      <c r="J257" s="50"/>
    </row>
    <row r="258" spans="1:10" ht="14.45" customHeight="1">
      <c r="A258" s="53"/>
      <c r="B258" s="53"/>
      <c r="C258" s="54" t="s">
        <v>2</v>
      </c>
      <c r="D258" s="53" t="s">
        <v>3</v>
      </c>
      <c r="E258" s="87">
        <v>23.6</v>
      </c>
      <c r="F258" s="88"/>
      <c r="G258" s="104">
        <f>E258*E$257</f>
        <v>1.7464</v>
      </c>
      <c r="H258" s="89">
        <f t="shared" ref="H258" si="43">F258*F$181</f>
        <v>0</v>
      </c>
      <c r="I258" s="50"/>
      <c r="J258" s="50"/>
    </row>
    <row r="259" spans="1:10" ht="14.45" customHeight="1">
      <c r="A259" s="53"/>
      <c r="B259" s="53"/>
      <c r="C259" s="54" t="s">
        <v>29</v>
      </c>
      <c r="D259" s="53" t="s">
        <v>7</v>
      </c>
      <c r="E259" s="87">
        <v>0.06</v>
      </c>
      <c r="F259" s="88"/>
      <c r="G259" s="104">
        <f t="shared" ref="G259:G261" si="44">E259*E$257</f>
        <v>4.4399999999999995E-3</v>
      </c>
      <c r="H259" s="89">
        <f t="shared" ref="H259:H261" si="45">F259*F$181</f>
        <v>0</v>
      </c>
      <c r="I259" s="50"/>
      <c r="J259" s="50"/>
    </row>
    <row r="260" spans="1:10" ht="22.5">
      <c r="A260" s="53"/>
      <c r="B260" s="53"/>
      <c r="C260" s="54" t="s">
        <v>62</v>
      </c>
      <c r="D260" s="53" t="s">
        <v>59</v>
      </c>
      <c r="E260" s="87">
        <v>0.16</v>
      </c>
      <c r="F260" s="88"/>
      <c r="G260" s="104">
        <f t="shared" si="44"/>
        <v>1.184E-2</v>
      </c>
      <c r="H260" s="89">
        <f t="shared" si="45"/>
        <v>0</v>
      </c>
      <c r="I260" s="50"/>
      <c r="J260" s="50"/>
    </row>
    <row r="261" spans="1:10" ht="14.45" customHeight="1">
      <c r="A261" s="53"/>
      <c r="B261" s="53"/>
      <c r="C261" s="54" t="s">
        <v>124</v>
      </c>
      <c r="D261" s="53" t="s">
        <v>37</v>
      </c>
      <c r="E261" s="87">
        <v>101</v>
      </c>
      <c r="F261" s="88"/>
      <c r="G261" s="104">
        <f t="shared" si="44"/>
        <v>7.4739999999999993</v>
      </c>
      <c r="H261" s="89">
        <f t="shared" si="45"/>
        <v>0</v>
      </c>
      <c r="I261" s="50"/>
      <c r="J261" s="50"/>
    </row>
    <row r="262" spans="1:10" ht="0.4" customHeight="1">
      <c r="A262" s="55"/>
      <c r="B262" s="55"/>
      <c r="C262" s="55"/>
      <c r="D262" s="55"/>
      <c r="E262" s="56"/>
      <c r="F262" s="56"/>
      <c r="G262" s="56"/>
      <c r="H262" s="55"/>
      <c r="I262" s="50"/>
      <c r="J262" s="50"/>
    </row>
    <row r="263" spans="1:10" ht="14.45" customHeight="1">
      <c r="A263" s="86" t="s">
        <v>261</v>
      </c>
      <c r="B263" s="86"/>
      <c r="C263" s="86"/>
      <c r="D263" s="86"/>
      <c r="E263" s="86"/>
      <c r="F263" s="86"/>
      <c r="G263" s="86"/>
      <c r="H263" s="86"/>
      <c r="I263" s="50"/>
      <c r="J263" s="50"/>
    </row>
    <row r="264" spans="1:10" ht="31.5">
      <c r="A264" s="66">
        <v>44</v>
      </c>
      <c r="B264" s="51" t="s">
        <v>262</v>
      </c>
      <c r="C264" s="52" t="s">
        <v>263</v>
      </c>
      <c r="D264" s="51" t="s">
        <v>264</v>
      </c>
      <c r="E264" s="101">
        <v>0.1371</v>
      </c>
      <c r="F264" s="102"/>
      <c r="G264" s="102"/>
      <c r="H264" s="102"/>
      <c r="I264" s="50"/>
      <c r="J264" s="50"/>
    </row>
    <row r="265" spans="1:10" ht="14.45" customHeight="1">
      <c r="A265" s="53"/>
      <c r="B265" s="53"/>
      <c r="C265" s="54" t="s">
        <v>2</v>
      </c>
      <c r="D265" s="53" t="s">
        <v>3</v>
      </c>
      <c r="E265" s="87">
        <v>80.63</v>
      </c>
      <c r="F265" s="88"/>
      <c r="G265" s="104">
        <f>E265*E$264</f>
        <v>11.054373</v>
      </c>
      <c r="H265" s="89">
        <f t="shared" ref="H265" si="46">F265*F$181</f>
        <v>0</v>
      </c>
      <c r="I265" s="50"/>
      <c r="J265" s="50"/>
    </row>
    <row r="266" spans="1:10" ht="21.4" customHeight="1">
      <c r="A266" s="53"/>
      <c r="B266" s="53"/>
      <c r="C266" s="54" t="s">
        <v>16</v>
      </c>
      <c r="D266" s="53" t="s">
        <v>7</v>
      </c>
      <c r="E266" s="87">
        <v>2.35</v>
      </c>
      <c r="F266" s="88"/>
      <c r="G266" s="104">
        <f t="shared" ref="G266:G272" si="47">E266*E$264</f>
        <v>0.322185</v>
      </c>
      <c r="H266" s="89">
        <f t="shared" ref="H266:H273" si="48">F266*F$181</f>
        <v>0</v>
      </c>
      <c r="I266" s="50"/>
      <c r="J266" s="50"/>
    </row>
    <row r="267" spans="1:10" ht="14.45" customHeight="1">
      <c r="A267" s="53"/>
      <c r="B267" s="53"/>
      <c r="C267" s="54" t="s">
        <v>27</v>
      </c>
      <c r="D267" s="53" t="s">
        <v>7</v>
      </c>
      <c r="E267" s="87">
        <v>6.12</v>
      </c>
      <c r="F267" s="88"/>
      <c r="G267" s="104">
        <f>E267*E$264</f>
        <v>0.83905200000000002</v>
      </c>
      <c r="H267" s="89">
        <f t="shared" si="48"/>
        <v>0</v>
      </c>
      <c r="I267" s="50"/>
      <c r="J267" s="50"/>
    </row>
    <row r="268" spans="1:10" ht="14.45" customHeight="1">
      <c r="A268" s="53"/>
      <c r="B268" s="53"/>
      <c r="C268" s="54" t="s">
        <v>29</v>
      </c>
      <c r="D268" s="53" t="s">
        <v>7</v>
      </c>
      <c r="E268" s="87">
        <v>1.57</v>
      </c>
      <c r="F268" s="88"/>
      <c r="G268" s="104">
        <f t="shared" si="47"/>
        <v>0.21524700000000002</v>
      </c>
      <c r="H268" s="89">
        <f t="shared" si="48"/>
        <v>0</v>
      </c>
      <c r="I268" s="50"/>
      <c r="J268" s="50"/>
    </row>
    <row r="269" spans="1:10" ht="14.45" customHeight="1">
      <c r="A269" s="53"/>
      <c r="B269" s="53"/>
      <c r="C269" s="54" t="s">
        <v>33</v>
      </c>
      <c r="D269" s="53" t="s">
        <v>7</v>
      </c>
      <c r="E269" s="87">
        <v>9.42</v>
      </c>
      <c r="F269" s="88"/>
      <c r="G269" s="104">
        <f t="shared" si="47"/>
        <v>1.291482</v>
      </c>
      <c r="H269" s="89">
        <f t="shared" si="48"/>
        <v>0</v>
      </c>
      <c r="I269" s="50"/>
      <c r="J269" s="50"/>
    </row>
    <row r="270" spans="1:10" ht="31.15" customHeight="1">
      <c r="A270" s="53"/>
      <c r="B270" s="53"/>
      <c r="C270" s="54" t="s">
        <v>57</v>
      </c>
      <c r="D270" s="53" t="s">
        <v>35</v>
      </c>
      <c r="E270" s="87">
        <v>20</v>
      </c>
      <c r="F270" s="88"/>
      <c r="G270" s="104">
        <f t="shared" si="47"/>
        <v>2.742</v>
      </c>
      <c r="H270" s="89">
        <f t="shared" si="48"/>
        <v>0</v>
      </c>
      <c r="I270" s="50"/>
      <c r="J270" s="50"/>
    </row>
    <row r="271" spans="1:10" ht="21.4" customHeight="1">
      <c r="A271" s="53"/>
      <c r="B271" s="53"/>
      <c r="C271" s="54" t="s">
        <v>71</v>
      </c>
      <c r="D271" s="53" t="s">
        <v>37</v>
      </c>
      <c r="E271" s="87">
        <v>30</v>
      </c>
      <c r="F271" s="88"/>
      <c r="G271" s="104">
        <f t="shared" si="47"/>
        <v>4.1129999999999995</v>
      </c>
      <c r="H271" s="89">
        <f t="shared" si="48"/>
        <v>0</v>
      </c>
      <c r="I271" s="50"/>
      <c r="J271" s="50"/>
    </row>
    <row r="272" spans="1:10" ht="14.45" customHeight="1">
      <c r="A272" s="53"/>
      <c r="B272" s="53"/>
      <c r="C272" s="54" t="s">
        <v>88</v>
      </c>
      <c r="D272" s="53" t="s">
        <v>35</v>
      </c>
      <c r="E272" s="87">
        <v>240</v>
      </c>
      <c r="F272" s="88"/>
      <c r="G272" s="104">
        <f t="shared" si="47"/>
        <v>32.903999999999996</v>
      </c>
      <c r="H272" s="89">
        <f t="shared" si="48"/>
        <v>0</v>
      </c>
      <c r="I272" s="50"/>
      <c r="J272" s="50"/>
    </row>
    <row r="273" spans="1:10" ht="14.45" customHeight="1">
      <c r="A273" s="53"/>
      <c r="B273" s="53"/>
      <c r="C273" s="54" t="s">
        <v>165</v>
      </c>
      <c r="D273" s="53" t="s">
        <v>39</v>
      </c>
      <c r="E273" s="87">
        <v>0.84</v>
      </c>
      <c r="F273" s="88"/>
      <c r="G273" s="104">
        <f>E273*E$264</f>
        <v>0.11516399999999999</v>
      </c>
      <c r="H273" s="89">
        <f t="shared" si="48"/>
        <v>0</v>
      </c>
      <c r="I273" s="50"/>
      <c r="J273" s="50"/>
    </row>
    <row r="274" spans="1:10" ht="21.4" customHeight="1">
      <c r="A274" s="66">
        <v>45</v>
      </c>
      <c r="B274" s="66">
        <v>51302</v>
      </c>
      <c r="C274" s="52" t="s">
        <v>142</v>
      </c>
      <c r="D274" s="51" t="s">
        <v>53</v>
      </c>
      <c r="E274" s="101">
        <v>13.71</v>
      </c>
      <c r="F274" s="102"/>
      <c r="G274" s="102"/>
      <c r="H274" s="102"/>
      <c r="I274" s="50"/>
      <c r="J274" s="50"/>
    </row>
    <row r="275" spans="1:10" ht="14.45" customHeight="1">
      <c r="A275" s="86" t="s">
        <v>265</v>
      </c>
      <c r="B275" s="86"/>
      <c r="C275" s="86"/>
      <c r="D275" s="86"/>
      <c r="E275" s="86"/>
      <c r="F275" s="86"/>
      <c r="G275" s="86"/>
      <c r="H275" s="86"/>
      <c r="I275" s="50"/>
      <c r="J275" s="50"/>
    </row>
    <row r="276" spans="1:10" ht="21.4" customHeight="1">
      <c r="A276" s="66">
        <v>46</v>
      </c>
      <c r="B276" s="51" t="s">
        <v>266</v>
      </c>
      <c r="C276" s="52" t="s">
        <v>267</v>
      </c>
      <c r="D276" s="51" t="s">
        <v>208</v>
      </c>
      <c r="E276" s="101">
        <v>0.23100000000000001</v>
      </c>
      <c r="F276" s="102"/>
      <c r="G276" s="102"/>
      <c r="H276" s="102"/>
      <c r="I276" s="50"/>
      <c r="J276" s="50"/>
    </row>
    <row r="277" spans="1:10" ht="14.45" customHeight="1">
      <c r="A277" s="53"/>
      <c r="B277" s="53"/>
      <c r="C277" s="54" t="s">
        <v>2</v>
      </c>
      <c r="D277" s="53" t="s">
        <v>3</v>
      </c>
      <c r="E277" s="87">
        <v>65.66</v>
      </c>
      <c r="F277" s="88"/>
      <c r="G277" s="104">
        <f>E277*E$276</f>
        <v>15.16746</v>
      </c>
      <c r="H277" s="89">
        <f t="shared" ref="H277" si="49">F277*F$181</f>
        <v>0</v>
      </c>
      <c r="I277" s="50"/>
      <c r="J277" s="50"/>
    </row>
    <row r="278" spans="1:10" ht="14.45" customHeight="1">
      <c r="A278" s="53"/>
      <c r="B278" s="53"/>
      <c r="C278" s="54" t="s">
        <v>24</v>
      </c>
      <c r="D278" s="53" t="s">
        <v>7</v>
      </c>
      <c r="E278" s="87">
        <v>4.76</v>
      </c>
      <c r="F278" s="88"/>
      <c r="G278" s="104">
        <f t="shared" ref="G278:G281" si="50">E278*E$276</f>
        <v>1.0995600000000001</v>
      </c>
      <c r="H278" s="89">
        <f t="shared" ref="H278:H282" si="51">F278*F$181</f>
        <v>0</v>
      </c>
      <c r="I278" s="50"/>
      <c r="J278" s="50"/>
    </row>
    <row r="279" spans="1:10" ht="21.4" customHeight="1">
      <c r="A279" s="53"/>
      <c r="B279" s="53"/>
      <c r="C279" s="54" t="s">
        <v>65</v>
      </c>
      <c r="D279" s="53" t="s">
        <v>59</v>
      </c>
      <c r="E279" s="87">
        <v>0.04</v>
      </c>
      <c r="F279" s="88"/>
      <c r="G279" s="104">
        <f>E279*E$276</f>
        <v>9.2399999999999999E-3</v>
      </c>
      <c r="H279" s="89">
        <f t="shared" si="51"/>
        <v>0</v>
      </c>
      <c r="I279" s="50"/>
      <c r="J279" s="50"/>
    </row>
    <row r="280" spans="1:10" ht="14.45" customHeight="1">
      <c r="A280" s="53"/>
      <c r="B280" s="53"/>
      <c r="C280" s="54" t="s">
        <v>66</v>
      </c>
      <c r="D280" s="53" t="s">
        <v>59</v>
      </c>
      <c r="E280" s="87">
        <v>1.4</v>
      </c>
      <c r="F280" s="88"/>
      <c r="G280" s="104">
        <f t="shared" si="50"/>
        <v>0.32340000000000002</v>
      </c>
      <c r="H280" s="89">
        <f t="shared" si="51"/>
        <v>0</v>
      </c>
      <c r="I280" s="50"/>
      <c r="J280" s="50"/>
    </row>
    <row r="281" spans="1:10" ht="14.45" customHeight="1">
      <c r="A281" s="53"/>
      <c r="B281" s="53"/>
      <c r="C281" s="54" t="s">
        <v>74</v>
      </c>
      <c r="D281" s="53" t="s">
        <v>41</v>
      </c>
      <c r="E281" s="87">
        <v>6.9999999999999994E-5</v>
      </c>
      <c r="F281" s="88"/>
      <c r="G281" s="104">
        <f t="shared" si="50"/>
        <v>1.6169999999999999E-5</v>
      </c>
      <c r="H281" s="89">
        <f t="shared" si="51"/>
        <v>0</v>
      </c>
      <c r="I281" s="50"/>
      <c r="J281" s="50"/>
    </row>
    <row r="282" spans="1:10" ht="31.15" customHeight="1">
      <c r="A282" s="53"/>
      <c r="B282" s="53"/>
      <c r="C282" s="54" t="s">
        <v>99</v>
      </c>
      <c r="D282" s="53" t="s">
        <v>53</v>
      </c>
      <c r="E282" s="87">
        <v>2.64</v>
      </c>
      <c r="F282" s="88"/>
      <c r="G282" s="104">
        <f>E282*E$276</f>
        <v>0.60984000000000005</v>
      </c>
      <c r="H282" s="89">
        <f t="shared" si="51"/>
        <v>0</v>
      </c>
      <c r="I282" s="50"/>
      <c r="J282" s="50"/>
    </row>
    <row r="283" spans="1:10" ht="60.2" customHeight="1">
      <c r="A283" s="66">
        <v>47</v>
      </c>
      <c r="B283" s="51" t="s">
        <v>233</v>
      </c>
      <c r="C283" s="52" t="s">
        <v>234</v>
      </c>
      <c r="D283" s="51" t="s">
        <v>235</v>
      </c>
      <c r="E283" s="101">
        <v>0.33250000000000002</v>
      </c>
      <c r="F283" s="102"/>
      <c r="G283" s="102"/>
      <c r="H283" s="102"/>
      <c r="I283" s="50"/>
      <c r="J283" s="50"/>
    </row>
    <row r="284" spans="1:10" ht="14.45" customHeight="1">
      <c r="A284" s="53"/>
      <c r="B284" s="53"/>
      <c r="C284" s="54" t="s">
        <v>2</v>
      </c>
      <c r="D284" s="53" t="s">
        <v>3</v>
      </c>
      <c r="E284" s="87">
        <v>191.14</v>
      </c>
      <c r="F284" s="88"/>
      <c r="G284" s="104">
        <f>E284*E$283</f>
        <v>63.554049999999997</v>
      </c>
      <c r="H284" s="89">
        <f t="shared" ref="H284" si="52">F284*F$181</f>
        <v>0</v>
      </c>
      <c r="I284" s="50"/>
      <c r="J284" s="50"/>
    </row>
    <row r="285" spans="1:10" ht="14.45" customHeight="1">
      <c r="A285" s="53"/>
      <c r="B285" s="53"/>
      <c r="C285" s="54" t="s">
        <v>12</v>
      </c>
      <c r="D285" s="53" t="s">
        <v>7</v>
      </c>
      <c r="E285" s="87">
        <v>9.23</v>
      </c>
      <c r="F285" s="88"/>
      <c r="G285" s="104">
        <f t="shared" ref="G285:G287" si="53">E285*E$283</f>
        <v>3.0689750000000005</v>
      </c>
      <c r="H285" s="89">
        <f t="shared" ref="H285:H288" si="54">F285*F$181</f>
        <v>0</v>
      </c>
      <c r="I285" s="50"/>
      <c r="J285" s="50"/>
    </row>
    <row r="286" spans="1:10" ht="14.45" customHeight="1">
      <c r="A286" s="53"/>
      <c r="B286" s="53"/>
      <c r="C286" s="54" t="s">
        <v>21</v>
      </c>
      <c r="D286" s="53" t="s">
        <v>7</v>
      </c>
      <c r="E286" s="87">
        <v>26.45</v>
      </c>
      <c r="F286" s="88"/>
      <c r="G286" s="104">
        <f>E286*E$283</f>
        <v>8.7946249999999999</v>
      </c>
      <c r="H286" s="89">
        <f t="shared" si="54"/>
        <v>0</v>
      </c>
      <c r="I286" s="50"/>
      <c r="J286" s="50"/>
    </row>
    <row r="287" spans="1:10" ht="14.45" customHeight="1">
      <c r="A287" s="53"/>
      <c r="B287" s="53"/>
      <c r="C287" s="54" t="s">
        <v>32</v>
      </c>
      <c r="D287" s="53" t="s">
        <v>7</v>
      </c>
      <c r="E287" s="87">
        <v>49.2</v>
      </c>
      <c r="F287" s="88"/>
      <c r="G287" s="104">
        <f t="shared" si="53"/>
        <v>16.359000000000002</v>
      </c>
      <c r="H287" s="89">
        <f t="shared" si="54"/>
        <v>0</v>
      </c>
      <c r="I287" s="50"/>
      <c r="J287" s="50"/>
    </row>
    <row r="288" spans="1:10" ht="14.45" customHeight="1">
      <c r="A288" s="53"/>
      <c r="B288" s="53"/>
      <c r="C288" s="54" t="s">
        <v>82</v>
      </c>
      <c r="D288" s="53" t="s">
        <v>35</v>
      </c>
      <c r="E288" s="87">
        <v>1200</v>
      </c>
      <c r="F288" s="88"/>
      <c r="G288" s="104">
        <f>E288*E$283</f>
        <v>399</v>
      </c>
      <c r="H288" s="89">
        <f t="shared" si="54"/>
        <v>0</v>
      </c>
      <c r="I288" s="50"/>
      <c r="J288" s="50"/>
    </row>
    <row r="289" spans="1:10" ht="79.150000000000006" customHeight="1">
      <c r="A289" s="66">
        <v>48</v>
      </c>
      <c r="B289" s="51" t="s">
        <v>268</v>
      </c>
      <c r="C289" s="52" t="s">
        <v>269</v>
      </c>
      <c r="D289" s="51" t="s">
        <v>270</v>
      </c>
      <c r="E289" s="101">
        <v>0.33250000000000002</v>
      </c>
      <c r="F289" s="102"/>
      <c r="G289" s="102"/>
      <c r="H289" s="102"/>
      <c r="I289" s="50"/>
      <c r="J289" s="50"/>
    </row>
    <row r="290" spans="1:10" ht="14.45" customHeight="1">
      <c r="A290" s="53"/>
      <c r="B290" s="53"/>
      <c r="C290" s="54" t="s">
        <v>2</v>
      </c>
      <c r="D290" s="53" t="s">
        <v>3</v>
      </c>
      <c r="E290" s="87">
        <v>241.05</v>
      </c>
      <c r="F290" s="88"/>
      <c r="G290" s="104">
        <f>E290*E$289</f>
        <v>80.149125000000012</v>
      </c>
      <c r="H290" s="89">
        <f t="shared" ref="H290" si="55">F290*F$181</f>
        <v>0</v>
      </c>
      <c r="I290" s="50"/>
      <c r="J290" s="50"/>
    </row>
    <row r="291" spans="1:10" ht="14.45" customHeight="1">
      <c r="A291" s="53"/>
      <c r="B291" s="53"/>
      <c r="C291" s="54" t="s">
        <v>12</v>
      </c>
      <c r="D291" s="53" t="s">
        <v>7</v>
      </c>
      <c r="E291" s="87">
        <v>8.0399999999999991</v>
      </c>
      <c r="F291" s="88"/>
      <c r="G291" s="104">
        <f t="shared" ref="G291:G297" si="56">E291*E$289</f>
        <v>2.6732999999999998</v>
      </c>
      <c r="H291" s="89">
        <f t="shared" ref="H291:H297" si="57">F291*F$181</f>
        <v>0</v>
      </c>
      <c r="I291" s="50"/>
      <c r="J291" s="50"/>
    </row>
    <row r="292" spans="1:10" ht="14.45" customHeight="1">
      <c r="A292" s="53"/>
      <c r="B292" s="53"/>
      <c r="C292" s="54" t="s">
        <v>27</v>
      </c>
      <c r="D292" s="53" t="s">
        <v>7</v>
      </c>
      <c r="E292" s="87">
        <v>21.6</v>
      </c>
      <c r="F292" s="88"/>
      <c r="G292" s="104">
        <f>E292*E$289</f>
        <v>7.1820000000000013</v>
      </c>
      <c r="H292" s="89">
        <f t="shared" si="57"/>
        <v>0</v>
      </c>
      <c r="I292" s="50"/>
      <c r="J292" s="50"/>
    </row>
    <row r="293" spans="1:10" ht="14.45" customHeight="1">
      <c r="A293" s="53"/>
      <c r="B293" s="53"/>
      <c r="C293" s="54" t="s">
        <v>29</v>
      </c>
      <c r="D293" s="53" t="s">
        <v>7</v>
      </c>
      <c r="E293" s="87">
        <v>0.49</v>
      </c>
      <c r="F293" s="88"/>
      <c r="G293" s="104">
        <f t="shared" si="56"/>
        <v>0.16292500000000001</v>
      </c>
      <c r="H293" s="89">
        <f t="shared" si="57"/>
        <v>0</v>
      </c>
      <c r="I293" s="50"/>
      <c r="J293" s="50"/>
    </row>
    <row r="294" spans="1:10" ht="14.45" customHeight="1">
      <c r="A294" s="53"/>
      <c r="B294" s="53"/>
      <c r="C294" s="54" t="s">
        <v>33</v>
      </c>
      <c r="D294" s="53" t="s">
        <v>7</v>
      </c>
      <c r="E294" s="87">
        <v>80</v>
      </c>
      <c r="F294" s="88"/>
      <c r="G294" s="104">
        <f t="shared" si="56"/>
        <v>26.6</v>
      </c>
      <c r="H294" s="89">
        <f t="shared" si="57"/>
        <v>0</v>
      </c>
      <c r="I294" s="50"/>
      <c r="J294" s="50"/>
    </row>
    <row r="295" spans="1:10" ht="14.45" customHeight="1">
      <c r="A295" s="53"/>
      <c r="B295" s="53"/>
      <c r="C295" s="54" t="s">
        <v>67</v>
      </c>
      <c r="D295" s="53" t="s">
        <v>53</v>
      </c>
      <c r="E295" s="87">
        <v>110</v>
      </c>
      <c r="F295" s="88"/>
      <c r="G295" s="104">
        <f t="shared" si="56"/>
        <v>36.575000000000003</v>
      </c>
      <c r="H295" s="89">
        <f t="shared" si="57"/>
        <v>0</v>
      </c>
      <c r="I295" s="50"/>
      <c r="J295" s="50"/>
    </row>
    <row r="296" spans="1:10" ht="14.45" customHeight="1">
      <c r="A296" s="53"/>
      <c r="B296" s="53"/>
      <c r="C296" s="54" t="s">
        <v>68</v>
      </c>
      <c r="D296" s="53" t="s">
        <v>35</v>
      </c>
      <c r="E296" s="87">
        <v>2400</v>
      </c>
      <c r="F296" s="88"/>
      <c r="G296" s="104">
        <f>E296*E$289</f>
        <v>798</v>
      </c>
      <c r="H296" s="89">
        <f t="shared" si="57"/>
        <v>0</v>
      </c>
      <c r="I296" s="50"/>
      <c r="J296" s="50"/>
    </row>
    <row r="297" spans="1:10" ht="14.45" customHeight="1">
      <c r="A297" s="53"/>
      <c r="B297" s="53"/>
      <c r="C297" s="54" t="s">
        <v>69</v>
      </c>
      <c r="D297" s="53" t="s">
        <v>35</v>
      </c>
      <c r="E297" s="87">
        <v>200</v>
      </c>
      <c r="F297" s="88"/>
      <c r="G297" s="104">
        <f t="shared" si="56"/>
        <v>66.5</v>
      </c>
      <c r="H297" s="89">
        <f t="shared" si="57"/>
        <v>0</v>
      </c>
      <c r="I297" s="50"/>
      <c r="J297" s="50"/>
    </row>
    <row r="298" spans="1:10" ht="14.45" customHeight="1">
      <c r="A298" s="66">
        <v>49</v>
      </c>
      <c r="B298" s="66">
        <v>30548</v>
      </c>
      <c r="C298" s="52" t="s">
        <v>81</v>
      </c>
      <c r="D298" s="51" t="s">
        <v>37</v>
      </c>
      <c r="E298" s="101">
        <v>133</v>
      </c>
      <c r="F298" s="102"/>
      <c r="G298" s="102"/>
      <c r="H298" s="102"/>
      <c r="I298" s="50"/>
      <c r="J298" s="50"/>
    </row>
    <row r="299" spans="1:10" ht="40.35" customHeight="1">
      <c r="A299" s="66">
        <v>50</v>
      </c>
      <c r="B299" s="51" t="s">
        <v>271</v>
      </c>
      <c r="C299" s="52" t="s">
        <v>272</v>
      </c>
      <c r="D299" s="51" t="s">
        <v>208</v>
      </c>
      <c r="E299" s="101">
        <v>2.5649999999999999E-2</v>
      </c>
      <c r="F299" s="102"/>
      <c r="G299" s="102"/>
      <c r="H299" s="102"/>
      <c r="I299" s="50"/>
      <c r="J299" s="50"/>
    </row>
    <row r="300" spans="1:10" ht="0.4" customHeight="1">
      <c r="A300" s="55"/>
      <c r="B300" s="55"/>
      <c r="C300" s="55"/>
      <c r="D300" s="55"/>
      <c r="E300" s="56"/>
      <c r="F300" s="56"/>
      <c r="G300" s="56"/>
      <c r="H300" s="55"/>
      <c r="I300" s="50"/>
      <c r="J300" s="50"/>
    </row>
    <row r="301" spans="1:10" ht="14.45" customHeight="1">
      <c r="A301" s="53"/>
      <c r="B301" s="53"/>
      <c r="C301" s="54" t="s">
        <v>2</v>
      </c>
      <c r="D301" s="53" t="s">
        <v>3</v>
      </c>
      <c r="E301" s="87">
        <v>307.8</v>
      </c>
      <c r="F301" s="88"/>
      <c r="G301" s="104">
        <f>E301*E$299</f>
        <v>7.8950700000000005</v>
      </c>
      <c r="H301" s="89">
        <f t="shared" ref="H301" si="58">F301*F$181</f>
        <v>0</v>
      </c>
      <c r="I301" s="50"/>
      <c r="J301" s="50"/>
    </row>
    <row r="302" spans="1:10" ht="14.45" customHeight="1">
      <c r="A302" s="53"/>
      <c r="B302" s="53"/>
      <c r="C302" s="54" t="s">
        <v>6</v>
      </c>
      <c r="D302" s="53" t="s">
        <v>7</v>
      </c>
      <c r="E302" s="87">
        <v>0.11</v>
      </c>
      <c r="F302" s="88"/>
      <c r="G302" s="104">
        <f t="shared" ref="G302:G304" si="59">E302*E$299</f>
        <v>2.8214999999999998E-3</v>
      </c>
      <c r="H302" s="89">
        <f t="shared" ref="H302:H306" si="60">F302*F$181</f>
        <v>0</v>
      </c>
      <c r="I302" s="50"/>
      <c r="J302" s="50"/>
    </row>
    <row r="303" spans="1:10" ht="14.45" customHeight="1">
      <c r="A303" s="53"/>
      <c r="B303" s="53"/>
      <c r="C303" s="54" t="s">
        <v>58</v>
      </c>
      <c r="D303" s="53" t="s">
        <v>59</v>
      </c>
      <c r="E303" s="87">
        <v>0.5</v>
      </c>
      <c r="F303" s="88"/>
      <c r="G303" s="104">
        <f>E303*E$299</f>
        <v>1.2825E-2</v>
      </c>
      <c r="H303" s="89">
        <f t="shared" si="60"/>
        <v>0</v>
      </c>
      <c r="I303" s="50"/>
      <c r="J303" s="50"/>
    </row>
    <row r="304" spans="1:10" ht="14.45" customHeight="1">
      <c r="A304" s="53"/>
      <c r="B304" s="53"/>
      <c r="C304" s="54" t="s">
        <v>64</v>
      </c>
      <c r="D304" s="53" t="s">
        <v>59</v>
      </c>
      <c r="E304" s="87">
        <v>2</v>
      </c>
      <c r="F304" s="88"/>
      <c r="G304" s="104">
        <f t="shared" si="59"/>
        <v>5.1299999999999998E-2</v>
      </c>
      <c r="H304" s="89">
        <f t="shared" si="60"/>
        <v>0</v>
      </c>
      <c r="I304" s="50"/>
      <c r="J304" s="50"/>
    </row>
    <row r="305" spans="1:10" ht="14.45" customHeight="1">
      <c r="A305" s="53"/>
      <c r="B305" s="53"/>
      <c r="C305" s="54" t="s">
        <v>103</v>
      </c>
      <c r="D305" s="53" t="s">
        <v>41</v>
      </c>
      <c r="E305" s="87">
        <v>0.04</v>
      </c>
      <c r="F305" s="88"/>
      <c r="G305" s="104">
        <f>E305*E$299</f>
        <v>1.026E-3</v>
      </c>
      <c r="H305" s="89">
        <f t="shared" si="60"/>
        <v>0</v>
      </c>
      <c r="I305" s="50"/>
      <c r="J305" s="50"/>
    </row>
    <row r="306" spans="1:10" ht="14.45" customHeight="1">
      <c r="A306" s="53"/>
      <c r="B306" s="53"/>
      <c r="C306" s="54" t="s">
        <v>122</v>
      </c>
      <c r="D306" s="53" t="s">
        <v>39</v>
      </c>
      <c r="E306" s="87">
        <v>0.5</v>
      </c>
      <c r="F306" s="88"/>
      <c r="G306" s="104">
        <f>E306*E$299</f>
        <v>1.2825E-2</v>
      </c>
      <c r="H306" s="89">
        <f t="shared" si="60"/>
        <v>0</v>
      </c>
      <c r="I306" s="50"/>
      <c r="J306" s="50"/>
    </row>
    <row r="307" spans="1:10" ht="14.45" customHeight="1">
      <c r="A307" s="66">
        <v>51</v>
      </c>
      <c r="B307" s="66">
        <v>44359</v>
      </c>
      <c r="C307" s="52" t="s">
        <v>125</v>
      </c>
      <c r="D307" s="51" t="s">
        <v>53</v>
      </c>
      <c r="E307" s="101">
        <v>2.5649999999999999</v>
      </c>
      <c r="F307" s="102"/>
      <c r="G307" s="102"/>
      <c r="H307" s="102"/>
      <c r="I307" s="50"/>
      <c r="J307" s="50"/>
    </row>
    <row r="308" spans="1:10" ht="14.45" customHeight="1">
      <c r="A308" s="86" t="s">
        <v>273</v>
      </c>
      <c r="B308" s="86"/>
      <c r="C308" s="86"/>
      <c r="D308" s="86"/>
      <c r="E308" s="86"/>
      <c r="F308" s="86"/>
      <c r="G308" s="86"/>
      <c r="H308" s="86"/>
      <c r="I308" s="50"/>
      <c r="J308" s="50"/>
    </row>
    <row r="309" spans="1:10" ht="14.45" customHeight="1">
      <c r="A309" s="66">
        <v>52</v>
      </c>
      <c r="B309" s="51" t="s">
        <v>274</v>
      </c>
      <c r="C309" s="52" t="s">
        <v>275</v>
      </c>
      <c r="D309" s="51" t="s">
        <v>197</v>
      </c>
      <c r="E309" s="101">
        <v>6.7000000000000002E-3</v>
      </c>
      <c r="F309" s="102"/>
      <c r="G309" s="102"/>
      <c r="H309" s="102"/>
      <c r="I309" s="50"/>
      <c r="J309" s="50"/>
    </row>
    <row r="310" spans="1:10" ht="14.45" customHeight="1">
      <c r="A310" s="53"/>
      <c r="B310" s="53"/>
      <c r="C310" s="54" t="s">
        <v>2</v>
      </c>
      <c r="D310" s="53" t="s">
        <v>3</v>
      </c>
      <c r="E310" s="87">
        <v>116.82</v>
      </c>
      <c r="F310" s="88"/>
      <c r="G310" s="104">
        <f>E310*E$309</f>
        <v>0.782694</v>
      </c>
      <c r="H310" s="89">
        <f t="shared" ref="H310" si="61">F310*F$181</f>
        <v>0</v>
      </c>
      <c r="I310" s="50"/>
      <c r="J310" s="50"/>
    </row>
    <row r="311" spans="1:10" ht="14.45" customHeight="1">
      <c r="A311" s="53"/>
      <c r="B311" s="53"/>
      <c r="C311" s="54" t="s">
        <v>6</v>
      </c>
      <c r="D311" s="53" t="s">
        <v>7</v>
      </c>
      <c r="E311" s="87">
        <v>0.27</v>
      </c>
      <c r="F311" s="88"/>
      <c r="G311" s="104">
        <f t="shared" ref="G311:G319" si="62">E311*E$309</f>
        <v>1.8090000000000003E-3</v>
      </c>
      <c r="H311" s="89">
        <f t="shared" ref="H311:H321" si="63">F311*F$181</f>
        <v>0</v>
      </c>
      <c r="I311" s="50"/>
      <c r="J311" s="50"/>
    </row>
    <row r="312" spans="1:10" ht="14.45" customHeight="1">
      <c r="A312" s="53"/>
      <c r="B312" s="53"/>
      <c r="C312" s="54" t="s">
        <v>10</v>
      </c>
      <c r="D312" s="53" t="s">
        <v>7</v>
      </c>
      <c r="E312" s="87">
        <v>5.83</v>
      </c>
      <c r="F312" s="88"/>
      <c r="G312" s="104">
        <f t="shared" si="62"/>
        <v>3.9060999999999998E-2</v>
      </c>
      <c r="H312" s="89">
        <f t="shared" si="63"/>
        <v>0</v>
      </c>
      <c r="I312" s="50"/>
      <c r="J312" s="50"/>
    </row>
    <row r="313" spans="1:10" ht="14.45" customHeight="1">
      <c r="A313" s="53"/>
      <c r="B313" s="53"/>
      <c r="C313" s="54" t="s">
        <v>23</v>
      </c>
      <c r="D313" s="53" t="s">
        <v>7</v>
      </c>
      <c r="E313" s="87">
        <v>0.1</v>
      </c>
      <c r="F313" s="88"/>
      <c r="G313" s="104">
        <f>E313*E$309</f>
        <v>6.7000000000000002E-4</v>
      </c>
      <c r="H313" s="89">
        <f t="shared" si="63"/>
        <v>0</v>
      </c>
      <c r="I313" s="50"/>
      <c r="J313" s="50"/>
    </row>
    <row r="314" spans="1:10" ht="14.45" customHeight="1">
      <c r="A314" s="53"/>
      <c r="B314" s="53"/>
      <c r="C314" s="54" t="s">
        <v>29</v>
      </c>
      <c r="D314" s="53" t="s">
        <v>7</v>
      </c>
      <c r="E314" s="87">
        <v>0.71</v>
      </c>
      <c r="F314" s="88"/>
      <c r="G314" s="104">
        <f t="shared" si="62"/>
        <v>4.7569999999999999E-3</v>
      </c>
      <c r="H314" s="89">
        <f t="shared" si="63"/>
        <v>0</v>
      </c>
      <c r="I314" s="50"/>
      <c r="J314" s="50"/>
    </row>
    <row r="315" spans="1:10" ht="14.45" customHeight="1">
      <c r="A315" s="53"/>
      <c r="B315" s="53"/>
      <c r="C315" s="54" t="s">
        <v>58</v>
      </c>
      <c r="D315" s="53" t="s">
        <v>59</v>
      </c>
      <c r="E315" s="87">
        <v>0.73</v>
      </c>
      <c r="F315" s="88"/>
      <c r="G315" s="104">
        <f t="shared" si="62"/>
        <v>4.8910000000000004E-3</v>
      </c>
      <c r="H315" s="89">
        <f t="shared" si="63"/>
        <v>0</v>
      </c>
      <c r="I315" s="50"/>
      <c r="J315" s="50"/>
    </row>
    <row r="316" spans="1:10" ht="14.45" customHeight="1">
      <c r="A316" s="53"/>
      <c r="B316" s="53"/>
      <c r="C316" s="54" t="s">
        <v>77</v>
      </c>
      <c r="D316" s="53" t="s">
        <v>41</v>
      </c>
      <c r="E316" s="87">
        <v>2E-3</v>
      </c>
      <c r="F316" s="88"/>
      <c r="G316" s="104">
        <f t="shared" si="62"/>
        <v>1.34E-5</v>
      </c>
      <c r="H316" s="89">
        <f t="shared" si="63"/>
        <v>0</v>
      </c>
      <c r="I316" s="50"/>
      <c r="J316" s="50"/>
    </row>
    <row r="317" spans="1:10" ht="14.45" customHeight="1">
      <c r="A317" s="53"/>
      <c r="B317" s="53"/>
      <c r="C317" s="54" t="s">
        <v>83</v>
      </c>
      <c r="D317" s="53" t="s">
        <v>41</v>
      </c>
      <c r="E317" s="87">
        <v>0.01</v>
      </c>
      <c r="F317" s="88"/>
      <c r="G317" s="104">
        <f>E317*E$309</f>
        <v>6.7000000000000002E-5</v>
      </c>
      <c r="H317" s="89">
        <f t="shared" si="63"/>
        <v>0</v>
      </c>
      <c r="I317" s="50"/>
      <c r="J317" s="50"/>
    </row>
    <row r="318" spans="1:10" ht="14.45" customHeight="1">
      <c r="A318" s="53"/>
      <c r="B318" s="53"/>
      <c r="C318" s="54" t="s">
        <v>111</v>
      </c>
      <c r="D318" s="53" t="s">
        <v>53</v>
      </c>
      <c r="E318" s="87">
        <v>30</v>
      </c>
      <c r="F318" s="88"/>
      <c r="G318" s="104">
        <f t="shared" si="62"/>
        <v>0.20100000000000001</v>
      </c>
      <c r="H318" s="89">
        <f t="shared" si="63"/>
        <v>0</v>
      </c>
      <c r="I318" s="50"/>
      <c r="J318" s="50"/>
    </row>
    <row r="319" spans="1:10" ht="21.4" customHeight="1">
      <c r="A319" s="53"/>
      <c r="B319" s="53"/>
      <c r="C319" s="54" t="s">
        <v>115</v>
      </c>
      <c r="D319" s="53" t="s">
        <v>59</v>
      </c>
      <c r="E319" s="87">
        <v>0.04</v>
      </c>
      <c r="F319" s="88"/>
      <c r="G319" s="104">
        <f t="shared" si="62"/>
        <v>2.6800000000000001E-4</v>
      </c>
      <c r="H319" s="89">
        <f t="shared" si="63"/>
        <v>0</v>
      </c>
      <c r="I319" s="50"/>
      <c r="J319" s="50"/>
    </row>
    <row r="320" spans="1:10" ht="14.45" customHeight="1">
      <c r="A320" s="53"/>
      <c r="B320" s="53"/>
      <c r="C320" s="54" t="s">
        <v>128</v>
      </c>
      <c r="D320" s="53" t="s">
        <v>59</v>
      </c>
      <c r="E320" s="87">
        <v>102</v>
      </c>
      <c r="F320" s="88"/>
      <c r="G320" s="104">
        <f>E320*E$309</f>
        <v>0.68340000000000001</v>
      </c>
      <c r="H320" s="89">
        <f t="shared" si="63"/>
        <v>0</v>
      </c>
      <c r="I320" s="50"/>
      <c r="J320" s="50"/>
    </row>
    <row r="321" spans="1:10" ht="14.45" customHeight="1">
      <c r="A321" s="53"/>
      <c r="B321" s="53"/>
      <c r="C321" s="54" t="s">
        <v>144</v>
      </c>
      <c r="D321" s="53" t="s">
        <v>53</v>
      </c>
      <c r="E321" s="87">
        <v>3.6</v>
      </c>
      <c r="F321" s="88"/>
      <c r="G321" s="104">
        <f>E321*E$309</f>
        <v>2.4120000000000003E-2</v>
      </c>
      <c r="H321" s="89">
        <f t="shared" si="63"/>
        <v>0</v>
      </c>
      <c r="I321" s="50"/>
      <c r="J321" s="50"/>
    </row>
    <row r="322" spans="1:10" ht="40.35" customHeight="1">
      <c r="A322" s="66">
        <v>53</v>
      </c>
      <c r="B322" s="66">
        <v>3735</v>
      </c>
      <c r="C322" s="52" t="s">
        <v>45</v>
      </c>
      <c r="D322" s="51" t="s">
        <v>41</v>
      </c>
      <c r="E322" s="101">
        <v>1.2670000000000001E-2</v>
      </c>
      <c r="F322" s="102"/>
      <c r="G322" s="102"/>
      <c r="H322" s="102"/>
      <c r="I322" s="50"/>
      <c r="J322" s="50"/>
    </row>
    <row r="323" spans="1:10" ht="40.35" customHeight="1">
      <c r="A323" s="66">
        <v>54</v>
      </c>
      <c r="B323" s="51" t="s">
        <v>271</v>
      </c>
      <c r="C323" s="52" t="s">
        <v>276</v>
      </c>
      <c r="D323" s="51" t="s">
        <v>208</v>
      </c>
      <c r="E323" s="101">
        <v>4.3999999999999997E-2</v>
      </c>
      <c r="F323" s="102"/>
      <c r="G323" s="102"/>
      <c r="H323" s="102"/>
      <c r="I323" s="50"/>
      <c r="J323" s="50"/>
    </row>
    <row r="324" spans="1:10" ht="14.45" customHeight="1">
      <c r="A324" s="53"/>
      <c r="B324" s="53"/>
      <c r="C324" s="54" t="s">
        <v>2</v>
      </c>
      <c r="D324" s="53" t="s">
        <v>3</v>
      </c>
      <c r="E324" s="87">
        <v>307.8</v>
      </c>
      <c r="F324" s="88"/>
      <c r="G324" s="104">
        <f>E324*E$323</f>
        <v>13.543200000000001</v>
      </c>
      <c r="H324" s="89">
        <f t="shared" ref="H324" si="64">F324*F$181</f>
        <v>0</v>
      </c>
      <c r="I324" s="50"/>
      <c r="J324" s="50"/>
    </row>
    <row r="325" spans="1:10" ht="14.45" customHeight="1">
      <c r="A325" s="53"/>
      <c r="B325" s="53"/>
      <c r="C325" s="54" t="s">
        <v>6</v>
      </c>
      <c r="D325" s="53" t="s">
        <v>7</v>
      </c>
      <c r="E325" s="87">
        <v>0.11</v>
      </c>
      <c r="F325" s="88"/>
      <c r="G325" s="104">
        <f t="shared" ref="G325:G327" si="65">E325*E$323</f>
        <v>4.8399999999999997E-3</v>
      </c>
      <c r="H325" s="89">
        <f t="shared" ref="H325:H329" si="66">F325*F$181</f>
        <v>0</v>
      </c>
      <c r="I325" s="50"/>
      <c r="J325" s="50"/>
    </row>
    <row r="326" spans="1:10" ht="14.45" customHeight="1">
      <c r="A326" s="53"/>
      <c r="B326" s="53"/>
      <c r="C326" s="54" t="s">
        <v>58</v>
      </c>
      <c r="D326" s="53" t="s">
        <v>59</v>
      </c>
      <c r="E326" s="87">
        <v>0.5</v>
      </c>
      <c r="F326" s="88"/>
      <c r="G326" s="104">
        <f t="shared" si="65"/>
        <v>2.1999999999999999E-2</v>
      </c>
      <c r="H326" s="89">
        <f t="shared" si="66"/>
        <v>0</v>
      </c>
      <c r="I326" s="50"/>
      <c r="J326" s="50"/>
    </row>
    <row r="327" spans="1:10" ht="14.45" customHeight="1">
      <c r="A327" s="53"/>
      <c r="B327" s="53"/>
      <c r="C327" s="54" t="s">
        <v>64</v>
      </c>
      <c r="D327" s="53" t="s">
        <v>59</v>
      </c>
      <c r="E327" s="87">
        <v>2</v>
      </c>
      <c r="F327" s="88"/>
      <c r="G327" s="104">
        <f t="shared" si="65"/>
        <v>8.7999999999999995E-2</v>
      </c>
      <c r="H327" s="89">
        <f t="shared" si="66"/>
        <v>0</v>
      </c>
      <c r="I327" s="50"/>
      <c r="J327" s="50"/>
    </row>
    <row r="328" spans="1:10" ht="14.45" customHeight="1">
      <c r="A328" s="53"/>
      <c r="B328" s="53"/>
      <c r="C328" s="54" t="s">
        <v>103</v>
      </c>
      <c r="D328" s="53" t="s">
        <v>41</v>
      </c>
      <c r="E328" s="87">
        <v>0.04</v>
      </c>
      <c r="F328" s="88"/>
      <c r="G328" s="104">
        <f>E328*E$323</f>
        <v>1.7599999999999998E-3</v>
      </c>
      <c r="H328" s="89">
        <f t="shared" si="66"/>
        <v>0</v>
      </c>
      <c r="I328" s="50"/>
      <c r="J328" s="50"/>
    </row>
    <row r="329" spans="1:10" ht="14.45" customHeight="1">
      <c r="A329" s="53"/>
      <c r="B329" s="53"/>
      <c r="C329" s="54" t="s">
        <v>122</v>
      </c>
      <c r="D329" s="53" t="s">
        <v>39</v>
      </c>
      <c r="E329" s="87">
        <v>0.5</v>
      </c>
      <c r="F329" s="88"/>
      <c r="G329" s="104">
        <f>E329*E$323</f>
        <v>2.1999999999999999E-2</v>
      </c>
      <c r="H329" s="89">
        <f t="shared" si="66"/>
        <v>0</v>
      </c>
      <c r="I329" s="50"/>
      <c r="J329" s="50"/>
    </row>
    <row r="330" spans="1:10" ht="14.45" customHeight="1">
      <c r="A330" s="66">
        <v>55</v>
      </c>
      <c r="B330" s="66">
        <v>44204</v>
      </c>
      <c r="C330" s="52" t="s">
        <v>123</v>
      </c>
      <c r="D330" s="51" t="s">
        <v>59</v>
      </c>
      <c r="E330" s="101">
        <v>4.4000000000000004</v>
      </c>
      <c r="F330" s="102"/>
      <c r="G330" s="102"/>
      <c r="H330" s="102"/>
      <c r="I330" s="50"/>
      <c r="J330" s="50"/>
    </row>
    <row r="331" spans="1:10" ht="14.45" customHeight="1">
      <c r="A331" s="86" t="s">
        <v>277</v>
      </c>
      <c r="B331" s="86"/>
      <c r="C331" s="86"/>
      <c r="D331" s="86"/>
      <c r="E331" s="86"/>
      <c r="F331" s="86"/>
      <c r="G331" s="86"/>
      <c r="H331" s="86"/>
      <c r="I331" s="50"/>
      <c r="J331" s="50"/>
    </row>
    <row r="332" spans="1:10" ht="21.4" customHeight="1">
      <c r="A332" s="66">
        <v>56</v>
      </c>
      <c r="B332" s="51" t="s">
        <v>252</v>
      </c>
      <c r="C332" s="52" t="s">
        <v>278</v>
      </c>
      <c r="D332" s="51" t="s">
        <v>229</v>
      </c>
      <c r="E332" s="101">
        <v>0.44</v>
      </c>
      <c r="F332" s="102"/>
      <c r="G332" s="102"/>
      <c r="H332" s="102"/>
      <c r="I332" s="50"/>
      <c r="J332" s="50"/>
    </row>
    <row r="333" spans="1:10" ht="14.45" customHeight="1">
      <c r="A333" s="53"/>
      <c r="B333" s="53"/>
      <c r="C333" s="54" t="s">
        <v>2</v>
      </c>
      <c r="D333" s="53" t="s">
        <v>3</v>
      </c>
      <c r="E333" s="87">
        <v>1.8</v>
      </c>
      <c r="F333" s="88"/>
      <c r="G333" s="104">
        <f>E333*E$332</f>
        <v>0.79200000000000004</v>
      </c>
      <c r="H333" s="89">
        <f t="shared" ref="H333" si="67">F333*F$181</f>
        <v>0</v>
      </c>
      <c r="I333" s="50"/>
      <c r="J333" s="50"/>
    </row>
    <row r="334" spans="1:10" ht="14.45" customHeight="1">
      <c r="A334" s="53"/>
      <c r="B334" s="53"/>
      <c r="C334" s="54" t="s">
        <v>11</v>
      </c>
      <c r="D334" s="53" t="s">
        <v>7</v>
      </c>
      <c r="E334" s="87">
        <v>0.48</v>
      </c>
      <c r="F334" s="88"/>
      <c r="G334" s="104">
        <f t="shared" ref="G334:G335" si="68">E334*E$332</f>
        <v>0.2112</v>
      </c>
      <c r="H334" s="89">
        <f t="shared" ref="H334:H337" si="69">F334*F$181</f>
        <v>0</v>
      </c>
      <c r="I334" s="50"/>
      <c r="J334" s="50"/>
    </row>
    <row r="335" spans="1:10" ht="14.45" customHeight="1">
      <c r="A335" s="53"/>
      <c r="B335" s="53"/>
      <c r="C335" s="54" t="s">
        <v>58</v>
      </c>
      <c r="D335" s="53" t="s">
        <v>59</v>
      </c>
      <c r="E335" s="87">
        <v>0.35</v>
      </c>
      <c r="F335" s="88"/>
      <c r="G335" s="104">
        <f t="shared" si="68"/>
        <v>0.154</v>
      </c>
      <c r="H335" s="89">
        <f t="shared" si="69"/>
        <v>0</v>
      </c>
      <c r="I335" s="50"/>
      <c r="J335" s="50"/>
    </row>
    <row r="336" spans="1:10" ht="21.4" customHeight="1">
      <c r="A336" s="53"/>
      <c r="B336" s="53"/>
      <c r="C336" s="54" t="s">
        <v>116</v>
      </c>
      <c r="D336" s="53" t="s">
        <v>59</v>
      </c>
      <c r="E336" s="87">
        <v>1E-3</v>
      </c>
      <c r="F336" s="88"/>
      <c r="G336" s="104">
        <f>E336*E$332</f>
        <v>4.4000000000000002E-4</v>
      </c>
      <c r="H336" s="89">
        <f t="shared" si="69"/>
        <v>0</v>
      </c>
      <c r="I336" s="50"/>
      <c r="J336" s="50"/>
    </row>
    <row r="337" spans="1:10" ht="14.45" customHeight="1">
      <c r="A337" s="53"/>
      <c r="B337" s="53"/>
      <c r="C337" s="54" t="s">
        <v>128</v>
      </c>
      <c r="D337" s="53" t="s">
        <v>59</v>
      </c>
      <c r="E337" s="87">
        <v>1.02</v>
      </c>
      <c r="F337" s="88"/>
      <c r="G337" s="104">
        <f>E337*E$332</f>
        <v>0.44880000000000003</v>
      </c>
      <c r="H337" s="89">
        <f t="shared" si="69"/>
        <v>0</v>
      </c>
      <c r="I337" s="50"/>
      <c r="J337" s="50"/>
    </row>
    <row r="338" spans="1:10" ht="14.45" customHeight="1">
      <c r="A338" s="86" t="s">
        <v>279</v>
      </c>
      <c r="B338" s="86"/>
      <c r="C338" s="86"/>
      <c r="D338" s="86"/>
      <c r="E338" s="86"/>
      <c r="F338" s="86"/>
      <c r="G338" s="86"/>
      <c r="H338" s="86"/>
      <c r="I338" s="50"/>
      <c r="J338" s="50"/>
    </row>
    <row r="339" spans="1:10" ht="31.15" customHeight="1">
      <c r="A339" s="66">
        <v>57</v>
      </c>
      <c r="B339" s="51" t="s">
        <v>280</v>
      </c>
      <c r="C339" s="52" t="s">
        <v>281</v>
      </c>
      <c r="D339" s="51" t="s">
        <v>260</v>
      </c>
      <c r="E339" s="101">
        <v>0.24</v>
      </c>
      <c r="F339" s="102"/>
      <c r="G339" s="102"/>
      <c r="H339" s="102"/>
      <c r="I339" s="50"/>
      <c r="J339" s="50"/>
    </row>
    <row r="340" spans="1:10" ht="14.45" customHeight="1">
      <c r="A340" s="53"/>
      <c r="B340" s="53"/>
      <c r="C340" s="54" t="s">
        <v>2</v>
      </c>
      <c r="D340" s="53" t="s">
        <v>3</v>
      </c>
      <c r="E340" s="87">
        <v>37</v>
      </c>
      <c r="F340" s="88"/>
      <c r="G340" s="104">
        <f>E340*E$339</f>
        <v>8.879999999999999</v>
      </c>
      <c r="H340" s="89">
        <f t="shared" ref="H340" si="70">F340*F$181</f>
        <v>0</v>
      </c>
      <c r="I340" s="50"/>
      <c r="J340" s="50"/>
    </row>
    <row r="341" spans="1:10" ht="14.45" customHeight="1">
      <c r="A341" s="53"/>
      <c r="B341" s="53"/>
      <c r="C341" s="54" t="s">
        <v>84</v>
      </c>
      <c r="D341" s="53" t="s">
        <v>41</v>
      </c>
      <c r="E341" s="87">
        <v>0.01</v>
      </c>
      <c r="F341" s="88"/>
      <c r="G341" s="104">
        <f t="shared" ref="G341:G348" si="71">E341*E$339</f>
        <v>2.3999999999999998E-3</v>
      </c>
      <c r="H341" s="89">
        <f t="shared" ref="H341:H349" si="72">F341*F$181</f>
        <v>0</v>
      </c>
      <c r="I341" s="50"/>
      <c r="J341" s="50"/>
    </row>
    <row r="342" spans="1:10" ht="31.15" customHeight="1">
      <c r="A342" s="53"/>
      <c r="B342" s="53"/>
      <c r="C342" s="54" t="s">
        <v>98</v>
      </c>
      <c r="D342" s="53" t="s">
        <v>41</v>
      </c>
      <c r="E342" s="87">
        <v>2.5000000000000001E-3</v>
      </c>
      <c r="F342" s="88"/>
      <c r="G342" s="104">
        <f>E342*E$339</f>
        <v>5.9999999999999995E-4</v>
      </c>
      <c r="H342" s="89">
        <f t="shared" si="72"/>
        <v>0</v>
      </c>
      <c r="I342" s="50"/>
      <c r="J342" s="50"/>
    </row>
    <row r="343" spans="1:10" ht="14.45" customHeight="1">
      <c r="A343" s="53"/>
      <c r="B343" s="53"/>
      <c r="C343" s="54" t="s">
        <v>135</v>
      </c>
      <c r="D343" s="53" t="s">
        <v>79</v>
      </c>
      <c r="E343" s="87">
        <v>0.31</v>
      </c>
      <c r="F343" s="88"/>
      <c r="G343" s="104">
        <f t="shared" si="71"/>
        <v>7.4399999999999994E-2</v>
      </c>
      <c r="H343" s="89">
        <f t="shared" si="72"/>
        <v>0</v>
      </c>
      <c r="I343" s="50"/>
      <c r="J343" s="50"/>
    </row>
    <row r="344" spans="1:10" ht="14.45" customHeight="1">
      <c r="A344" s="53"/>
      <c r="B344" s="53"/>
      <c r="C344" s="54" t="s">
        <v>148</v>
      </c>
      <c r="D344" s="53" t="s">
        <v>56</v>
      </c>
      <c r="E344" s="87">
        <v>28</v>
      </c>
      <c r="F344" s="88"/>
      <c r="G344" s="104">
        <f t="shared" si="71"/>
        <v>6.72</v>
      </c>
      <c r="H344" s="89">
        <f t="shared" si="72"/>
        <v>0</v>
      </c>
      <c r="I344" s="50"/>
      <c r="J344" s="50"/>
    </row>
    <row r="345" spans="1:10" ht="14.45" customHeight="1">
      <c r="A345" s="53"/>
      <c r="B345" s="53"/>
      <c r="C345" s="54" t="s">
        <v>150</v>
      </c>
      <c r="D345" s="53" t="s">
        <v>56</v>
      </c>
      <c r="E345" s="87">
        <v>4.9000000000000004</v>
      </c>
      <c r="F345" s="88"/>
      <c r="G345" s="104">
        <f>E345*E$339</f>
        <v>1.1759999999999999</v>
      </c>
      <c r="H345" s="89">
        <f t="shared" si="72"/>
        <v>0</v>
      </c>
      <c r="I345" s="50"/>
      <c r="J345" s="50"/>
    </row>
    <row r="346" spans="1:10" ht="0.4" customHeight="1">
      <c r="A346" s="55"/>
      <c r="B346" s="55"/>
      <c r="C346" s="55"/>
      <c r="D346" s="55"/>
      <c r="E346" s="56"/>
      <c r="F346" s="56"/>
      <c r="G346" s="104">
        <f t="shared" si="71"/>
        <v>0</v>
      </c>
      <c r="H346" s="89">
        <f t="shared" si="72"/>
        <v>0</v>
      </c>
      <c r="I346" s="50"/>
      <c r="J346" s="50"/>
    </row>
    <row r="347" spans="1:10" ht="14.45" customHeight="1">
      <c r="A347" s="53"/>
      <c r="B347" s="53"/>
      <c r="C347" s="54" t="s">
        <v>151</v>
      </c>
      <c r="D347" s="53" t="s">
        <v>79</v>
      </c>
      <c r="E347" s="87">
        <v>0.12</v>
      </c>
      <c r="F347" s="88"/>
      <c r="G347" s="104">
        <f t="shared" si="71"/>
        <v>2.8799999999999999E-2</v>
      </c>
      <c r="H347" s="89">
        <f t="shared" si="72"/>
        <v>0</v>
      </c>
      <c r="I347" s="50"/>
      <c r="J347" s="50"/>
    </row>
    <row r="348" spans="1:10" ht="14.45" customHeight="1">
      <c r="A348" s="53"/>
      <c r="B348" s="53"/>
      <c r="C348" s="54" t="s">
        <v>155</v>
      </c>
      <c r="D348" s="53" t="s">
        <v>79</v>
      </c>
      <c r="E348" s="87">
        <v>3</v>
      </c>
      <c r="F348" s="88"/>
      <c r="G348" s="104">
        <f t="shared" si="71"/>
        <v>0.72</v>
      </c>
      <c r="H348" s="89">
        <f t="shared" si="72"/>
        <v>0</v>
      </c>
      <c r="I348" s="50"/>
      <c r="J348" s="50"/>
    </row>
    <row r="349" spans="1:10" ht="14.45" customHeight="1">
      <c r="A349" s="53"/>
      <c r="B349" s="53"/>
      <c r="C349" s="54" t="s">
        <v>162</v>
      </c>
      <c r="D349" s="53" t="s">
        <v>39</v>
      </c>
      <c r="E349" s="87">
        <v>0.83</v>
      </c>
      <c r="F349" s="88"/>
      <c r="G349" s="104">
        <f>E349*E$339</f>
        <v>0.19919999999999999</v>
      </c>
      <c r="H349" s="89">
        <f t="shared" si="72"/>
        <v>0</v>
      </c>
      <c r="I349" s="50"/>
      <c r="J349" s="50"/>
    </row>
    <row r="350" spans="1:10" ht="14.45" customHeight="1">
      <c r="A350" s="66">
        <v>58</v>
      </c>
      <c r="B350" s="66">
        <v>59255</v>
      </c>
      <c r="C350" s="52" t="s">
        <v>147</v>
      </c>
      <c r="D350" s="51" t="s">
        <v>37</v>
      </c>
      <c r="E350" s="101">
        <v>24</v>
      </c>
      <c r="F350" s="102"/>
      <c r="G350" s="102"/>
      <c r="H350" s="102"/>
      <c r="I350" s="50"/>
      <c r="J350" s="50"/>
    </row>
    <row r="351" spans="1:10" ht="42">
      <c r="A351" s="66">
        <v>59</v>
      </c>
      <c r="B351" s="51" t="s">
        <v>282</v>
      </c>
      <c r="C351" s="52" t="s">
        <v>283</v>
      </c>
      <c r="D351" s="51" t="s">
        <v>79</v>
      </c>
      <c r="E351" s="101">
        <v>0.04</v>
      </c>
      <c r="F351" s="102"/>
      <c r="G351" s="102"/>
      <c r="H351" s="102"/>
      <c r="I351" s="50"/>
      <c r="J351" s="50"/>
    </row>
    <row r="352" spans="1:10" ht="14.45" customHeight="1">
      <c r="A352" s="53"/>
      <c r="B352" s="53"/>
      <c r="C352" s="54" t="s">
        <v>2</v>
      </c>
      <c r="D352" s="53" t="s">
        <v>3</v>
      </c>
      <c r="E352" s="87">
        <v>88.3</v>
      </c>
      <c r="F352" s="88"/>
      <c r="G352" s="104">
        <f>E352*E$351</f>
        <v>3.532</v>
      </c>
      <c r="H352" s="89">
        <f t="shared" ref="H352" si="73">F352*F$181</f>
        <v>0</v>
      </c>
      <c r="I352" s="50"/>
      <c r="J352" s="50"/>
    </row>
    <row r="353" spans="1:10" ht="14.45" customHeight="1">
      <c r="A353" s="53"/>
      <c r="B353" s="53"/>
      <c r="C353" s="54" t="s">
        <v>12</v>
      </c>
      <c r="D353" s="53" t="s">
        <v>7</v>
      </c>
      <c r="E353" s="87">
        <v>25.6</v>
      </c>
      <c r="F353" s="88"/>
      <c r="G353" s="104">
        <f t="shared" ref="G353:G358" si="74">E353*E$351</f>
        <v>1.024</v>
      </c>
      <c r="H353" s="89">
        <f t="shared" ref="H353:H359" si="75">F353*F$181</f>
        <v>0</v>
      </c>
      <c r="I353" s="50"/>
      <c r="J353" s="50"/>
    </row>
    <row r="354" spans="1:10" ht="14.45" customHeight="1">
      <c r="A354" s="53"/>
      <c r="B354" s="53"/>
      <c r="C354" s="54" t="s">
        <v>30</v>
      </c>
      <c r="D354" s="53" t="s">
        <v>7</v>
      </c>
      <c r="E354" s="87">
        <v>1.36</v>
      </c>
      <c r="F354" s="88"/>
      <c r="G354" s="104">
        <f>E354*E$351</f>
        <v>5.4400000000000004E-2</v>
      </c>
      <c r="H354" s="89">
        <f t="shared" si="75"/>
        <v>0</v>
      </c>
      <c r="I354" s="50"/>
      <c r="J354" s="50"/>
    </row>
    <row r="355" spans="1:10" ht="14.45" customHeight="1">
      <c r="A355" s="53"/>
      <c r="B355" s="53"/>
      <c r="C355" s="54" t="s">
        <v>72</v>
      </c>
      <c r="D355" s="53" t="s">
        <v>41</v>
      </c>
      <c r="E355" s="87">
        <v>3.0599999999999998E-3</v>
      </c>
      <c r="F355" s="88"/>
      <c r="G355" s="104">
        <f t="shared" si="74"/>
        <v>1.2239999999999999E-4</v>
      </c>
      <c r="H355" s="89">
        <f t="shared" si="75"/>
        <v>0</v>
      </c>
      <c r="I355" s="50"/>
      <c r="J355" s="50"/>
    </row>
    <row r="356" spans="1:10" ht="14.45" customHeight="1">
      <c r="A356" s="53"/>
      <c r="B356" s="53"/>
      <c r="C356" s="54" t="s">
        <v>78</v>
      </c>
      <c r="D356" s="53" t="s">
        <v>79</v>
      </c>
      <c r="E356" s="87">
        <v>4.08</v>
      </c>
      <c r="F356" s="88"/>
      <c r="G356" s="104">
        <f>E356*E$351</f>
        <v>0.16320000000000001</v>
      </c>
      <c r="H356" s="89">
        <f t="shared" si="75"/>
        <v>0</v>
      </c>
      <c r="I356" s="50"/>
      <c r="J356" s="50"/>
    </row>
    <row r="357" spans="1:10" ht="14.45" customHeight="1">
      <c r="A357" s="53"/>
      <c r="B357" s="53"/>
      <c r="C357" s="54" t="s">
        <v>157</v>
      </c>
      <c r="D357" s="53" t="s">
        <v>79</v>
      </c>
      <c r="E357" s="87">
        <v>1.02</v>
      </c>
      <c r="F357" s="88"/>
      <c r="G357" s="104">
        <f t="shared" si="74"/>
        <v>4.0800000000000003E-2</v>
      </c>
      <c r="H357" s="89">
        <f t="shared" si="75"/>
        <v>0</v>
      </c>
      <c r="I357" s="50"/>
      <c r="J357" s="50"/>
    </row>
    <row r="358" spans="1:10" ht="14.45" customHeight="1">
      <c r="A358" s="53"/>
      <c r="B358" s="53"/>
      <c r="C358" s="54" t="s">
        <v>160</v>
      </c>
      <c r="D358" s="53" t="s">
        <v>79</v>
      </c>
      <c r="E358" s="87">
        <v>2.04</v>
      </c>
      <c r="F358" s="88"/>
      <c r="G358" s="104">
        <f t="shared" si="74"/>
        <v>8.1600000000000006E-2</v>
      </c>
      <c r="H358" s="89">
        <f t="shared" si="75"/>
        <v>0</v>
      </c>
      <c r="I358" s="50"/>
      <c r="J358" s="50"/>
    </row>
    <row r="359" spans="1:10" ht="31.15" customHeight="1">
      <c r="A359" s="53"/>
      <c r="B359" s="53"/>
      <c r="C359" s="54" t="s">
        <v>167</v>
      </c>
      <c r="D359" s="53" t="s">
        <v>39</v>
      </c>
      <c r="E359" s="87">
        <v>0.31</v>
      </c>
      <c r="F359" s="88"/>
      <c r="G359" s="104">
        <f>E359*E$351</f>
        <v>1.24E-2</v>
      </c>
      <c r="H359" s="89">
        <f t="shared" si="75"/>
        <v>0</v>
      </c>
      <c r="I359" s="50"/>
      <c r="J359" s="50"/>
    </row>
    <row r="360" spans="1:10" ht="14.45" customHeight="1">
      <c r="A360" s="66">
        <v>60</v>
      </c>
      <c r="B360" s="66">
        <v>46160</v>
      </c>
      <c r="C360" s="52" t="s">
        <v>138</v>
      </c>
      <c r="D360" s="51" t="s">
        <v>35</v>
      </c>
      <c r="E360" s="101">
        <v>4</v>
      </c>
      <c r="F360" s="102"/>
      <c r="G360" s="102"/>
      <c r="H360" s="102"/>
      <c r="I360" s="50"/>
      <c r="J360" s="50"/>
    </row>
    <row r="361" spans="1:10" ht="21.4" customHeight="1">
      <c r="A361" s="66">
        <v>61</v>
      </c>
      <c r="B361" s="51" t="s">
        <v>284</v>
      </c>
      <c r="C361" s="52" t="s">
        <v>285</v>
      </c>
      <c r="D361" s="51" t="s">
        <v>79</v>
      </c>
      <c r="E361" s="101">
        <v>0.01</v>
      </c>
      <c r="F361" s="102"/>
      <c r="G361" s="102"/>
      <c r="H361" s="102"/>
      <c r="I361" s="50"/>
      <c r="J361" s="50"/>
    </row>
    <row r="362" spans="1:10" ht="14.45" customHeight="1">
      <c r="A362" s="53"/>
      <c r="B362" s="53"/>
      <c r="C362" s="54" t="s">
        <v>2</v>
      </c>
      <c r="D362" s="53" t="s">
        <v>3</v>
      </c>
      <c r="E362" s="87">
        <v>32.200000000000003</v>
      </c>
      <c r="F362" s="88"/>
      <c r="G362" s="104">
        <f>E362*E$361</f>
        <v>0.32200000000000001</v>
      </c>
      <c r="H362" s="89">
        <f t="shared" ref="H362" si="76">F362*F$181</f>
        <v>0</v>
      </c>
      <c r="I362" s="50"/>
      <c r="J362" s="50"/>
    </row>
    <row r="363" spans="1:10" ht="14.45" customHeight="1">
      <c r="A363" s="53"/>
      <c r="B363" s="53"/>
      <c r="C363" s="54" t="s">
        <v>30</v>
      </c>
      <c r="D363" s="53" t="s">
        <v>7</v>
      </c>
      <c r="E363" s="87">
        <v>0.04</v>
      </c>
      <c r="F363" s="88"/>
      <c r="G363" s="104">
        <f>E363*E$361</f>
        <v>4.0000000000000002E-4</v>
      </c>
      <c r="H363" s="89">
        <f t="shared" ref="H363:H365" si="77">F363*F$181</f>
        <v>0</v>
      </c>
      <c r="I363" s="50"/>
      <c r="J363" s="50"/>
    </row>
    <row r="364" spans="1:10" ht="14.45" customHeight="1">
      <c r="A364" s="53"/>
      <c r="B364" s="53"/>
      <c r="C364" s="54" t="s">
        <v>84</v>
      </c>
      <c r="D364" s="53" t="s">
        <v>41</v>
      </c>
      <c r="E364" s="87">
        <v>3.15E-3</v>
      </c>
      <c r="F364" s="88"/>
      <c r="G364" s="104">
        <f t="shared" ref="G364:G365" si="78">E364*E$361</f>
        <v>3.15E-5</v>
      </c>
      <c r="H364" s="89">
        <f t="shared" si="77"/>
        <v>0</v>
      </c>
      <c r="I364" s="50"/>
      <c r="J364" s="50"/>
    </row>
    <row r="365" spans="1:10" ht="14.45" customHeight="1">
      <c r="A365" s="53"/>
      <c r="B365" s="53"/>
      <c r="C365" s="54" t="s">
        <v>137</v>
      </c>
      <c r="D365" s="53" t="s">
        <v>35</v>
      </c>
      <c r="E365" s="87">
        <v>102</v>
      </c>
      <c r="F365" s="88"/>
      <c r="G365" s="104">
        <f t="shared" si="78"/>
        <v>1.02</v>
      </c>
      <c r="H365" s="89">
        <f t="shared" si="77"/>
        <v>0</v>
      </c>
      <c r="I365" s="50"/>
      <c r="J365" s="50"/>
    </row>
    <row r="366" spans="1:10" ht="21.4" customHeight="1">
      <c r="A366" s="66">
        <v>62</v>
      </c>
      <c r="B366" s="66">
        <v>65079</v>
      </c>
      <c r="C366" s="52" t="s">
        <v>158</v>
      </c>
      <c r="D366" s="51" t="s">
        <v>35</v>
      </c>
      <c r="E366" s="101">
        <v>1</v>
      </c>
      <c r="F366" s="102"/>
      <c r="G366" s="102"/>
      <c r="H366" s="102"/>
      <c r="I366" s="50"/>
      <c r="J366" s="50"/>
    </row>
    <row r="367" spans="1:10" ht="14.45" customHeight="1">
      <c r="A367" s="66">
        <v>63</v>
      </c>
      <c r="B367" s="66">
        <v>72332</v>
      </c>
      <c r="C367" s="52" t="s">
        <v>163</v>
      </c>
      <c r="D367" s="51" t="s">
        <v>35</v>
      </c>
      <c r="E367" s="101">
        <v>1</v>
      </c>
      <c r="F367" s="102"/>
      <c r="G367" s="102"/>
      <c r="H367" s="102"/>
      <c r="I367" s="50"/>
      <c r="J367" s="50"/>
    </row>
    <row r="368" spans="1:10" ht="14.45" customHeight="1">
      <c r="A368" s="66">
        <v>64</v>
      </c>
      <c r="B368" s="51" t="s">
        <v>286</v>
      </c>
      <c r="C368" s="52" t="s">
        <v>287</v>
      </c>
      <c r="D368" s="51" t="s">
        <v>79</v>
      </c>
      <c r="E368" s="101">
        <v>0.04</v>
      </c>
      <c r="F368" s="102"/>
      <c r="G368" s="102"/>
      <c r="H368" s="102"/>
      <c r="I368" s="50"/>
      <c r="J368" s="50"/>
    </row>
    <row r="369" spans="1:10" ht="14.45" customHeight="1">
      <c r="A369" s="53"/>
      <c r="B369" s="53"/>
      <c r="C369" s="54" t="s">
        <v>2</v>
      </c>
      <c r="D369" s="53" t="s">
        <v>3</v>
      </c>
      <c r="E369" s="87">
        <v>73.400000000000006</v>
      </c>
      <c r="F369" s="88"/>
      <c r="G369" s="104">
        <f>E369*E$368</f>
        <v>2.9360000000000004</v>
      </c>
      <c r="H369" s="89">
        <f t="shared" ref="H369" si="79">F369*F$181</f>
        <v>0</v>
      </c>
      <c r="I369" s="50"/>
      <c r="J369" s="50"/>
    </row>
    <row r="370" spans="1:10" ht="14.45" customHeight="1">
      <c r="A370" s="53"/>
      <c r="B370" s="53"/>
      <c r="C370" s="54" t="s">
        <v>30</v>
      </c>
      <c r="D370" s="53" t="s">
        <v>7</v>
      </c>
      <c r="E370" s="87">
        <v>0.12</v>
      </c>
      <c r="F370" s="88"/>
      <c r="G370" s="104">
        <f t="shared" ref="G370:G371" si="80">E370*E$368</f>
        <v>4.7999999999999996E-3</v>
      </c>
      <c r="H370" s="89">
        <f t="shared" ref="H370:H373" si="81">F370*F$181</f>
        <v>0</v>
      </c>
      <c r="I370" s="50"/>
      <c r="J370" s="50"/>
    </row>
    <row r="371" spans="1:10" ht="21.4" customHeight="1">
      <c r="A371" s="53"/>
      <c r="B371" s="53"/>
      <c r="C371" s="54" t="s">
        <v>101</v>
      </c>
      <c r="D371" s="53" t="s">
        <v>41</v>
      </c>
      <c r="E371" s="87">
        <v>9.5999999999999992E-3</v>
      </c>
      <c r="F371" s="88"/>
      <c r="G371" s="104">
        <f t="shared" si="80"/>
        <v>3.8399999999999996E-4</v>
      </c>
      <c r="H371" s="89">
        <f t="shared" si="81"/>
        <v>0</v>
      </c>
      <c r="I371" s="50"/>
      <c r="J371" s="50"/>
    </row>
    <row r="372" spans="1:10" ht="14.45" customHeight="1">
      <c r="A372" s="53"/>
      <c r="B372" s="53"/>
      <c r="C372" s="54" t="s">
        <v>119</v>
      </c>
      <c r="D372" s="53" t="s">
        <v>56</v>
      </c>
      <c r="E372" s="87">
        <v>20.399999999999999</v>
      </c>
      <c r="F372" s="88"/>
      <c r="G372" s="104">
        <f>E372*E$368</f>
        <v>0.81599999999999995</v>
      </c>
      <c r="H372" s="89">
        <f t="shared" si="81"/>
        <v>0</v>
      </c>
      <c r="I372" s="50"/>
      <c r="J372" s="50"/>
    </row>
    <row r="373" spans="1:10" ht="14.45" customHeight="1">
      <c r="A373" s="53"/>
      <c r="B373" s="53"/>
      <c r="C373" s="54" t="s">
        <v>153</v>
      </c>
      <c r="D373" s="53" t="s">
        <v>56</v>
      </c>
      <c r="E373" s="87">
        <v>20.399999999999999</v>
      </c>
      <c r="F373" s="88"/>
      <c r="G373" s="104">
        <f>E373*E$368</f>
        <v>0.81599999999999995</v>
      </c>
      <c r="H373" s="89">
        <f t="shared" si="81"/>
        <v>0</v>
      </c>
      <c r="I373" s="50"/>
      <c r="J373" s="50"/>
    </row>
    <row r="374" spans="1:10" ht="21.4" customHeight="1">
      <c r="A374" s="66">
        <v>65</v>
      </c>
      <c r="B374" s="66">
        <v>65089</v>
      </c>
      <c r="C374" s="52" t="s">
        <v>159</v>
      </c>
      <c r="D374" s="51" t="s">
        <v>35</v>
      </c>
      <c r="E374" s="101">
        <v>4</v>
      </c>
      <c r="F374" s="102"/>
      <c r="G374" s="102"/>
      <c r="H374" s="102"/>
      <c r="I374" s="50"/>
      <c r="J374" s="50"/>
    </row>
    <row r="375" spans="1:10" ht="14.45" customHeight="1">
      <c r="A375" s="66">
        <v>66</v>
      </c>
      <c r="B375" s="66">
        <v>72332</v>
      </c>
      <c r="C375" s="52" t="s">
        <v>163</v>
      </c>
      <c r="D375" s="51" t="s">
        <v>35</v>
      </c>
      <c r="E375" s="101">
        <v>4</v>
      </c>
      <c r="F375" s="102"/>
      <c r="G375" s="102"/>
      <c r="H375" s="102"/>
      <c r="I375" s="50"/>
      <c r="J375" s="50"/>
    </row>
    <row r="376" spans="1:10" ht="21.4" customHeight="1">
      <c r="A376" s="66">
        <v>67</v>
      </c>
      <c r="B376" s="51" t="s">
        <v>288</v>
      </c>
      <c r="C376" s="52" t="s">
        <v>289</v>
      </c>
      <c r="D376" s="51" t="s">
        <v>35</v>
      </c>
      <c r="E376" s="101">
        <v>1</v>
      </c>
      <c r="F376" s="102"/>
      <c r="G376" s="102"/>
      <c r="H376" s="102"/>
      <c r="I376" s="50"/>
      <c r="J376" s="50"/>
    </row>
    <row r="377" spans="1:10" ht="14.45" customHeight="1">
      <c r="A377" s="53"/>
      <c r="B377" s="53"/>
      <c r="C377" s="54" t="s">
        <v>2</v>
      </c>
      <c r="D377" s="53" t="s">
        <v>3</v>
      </c>
      <c r="E377" s="87">
        <v>0.34</v>
      </c>
      <c r="F377" s="88"/>
      <c r="G377" s="104">
        <f>E377*E$376</f>
        <v>0.34</v>
      </c>
      <c r="H377" s="89">
        <f t="shared" ref="H377" si="82">F377*F$181</f>
        <v>0</v>
      </c>
      <c r="I377" s="50"/>
      <c r="J377" s="50"/>
    </row>
    <row r="378" spans="1:10" ht="14.45" customHeight="1">
      <c r="A378" s="53"/>
      <c r="B378" s="53"/>
      <c r="C378" s="54" t="s">
        <v>30</v>
      </c>
      <c r="D378" s="53" t="s">
        <v>7</v>
      </c>
      <c r="E378" s="87">
        <v>0.01</v>
      </c>
      <c r="F378" s="88"/>
      <c r="G378" s="104">
        <f t="shared" ref="G378" si="83">E378*E$376</f>
        <v>0.01</v>
      </c>
      <c r="H378" s="89">
        <f t="shared" ref="H378:H379" si="84">F378*F$181</f>
        <v>0</v>
      </c>
      <c r="I378" s="50"/>
      <c r="J378" s="50"/>
    </row>
    <row r="379" spans="1:10" ht="14.45" customHeight="1">
      <c r="A379" s="53"/>
      <c r="B379" s="53"/>
      <c r="C379" s="54" t="s">
        <v>72</v>
      </c>
      <c r="D379" s="53" t="s">
        <v>41</v>
      </c>
      <c r="E379" s="87">
        <v>3.0000000000000001E-5</v>
      </c>
      <c r="F379" s="88"/>
      <c r="G379" s="104">
        <f>E379*E$376</f>
        <v>3.0000000000000001E-5</v>
      </c>
      <c r="H379" s="89">
        <f t="shared" si="84"/>
        <v>0</v>
      </c>
      <c r="I379" s="50"/>
      <c r="J379" s="50"/>
    </row>
    <row r="380" spans="1:10" ht="14.45" customHeight="1">
      <c r="A380" s="66">
        <v>68</v>
      </c>
      <c r="B380" s="51"/>
      <c r="C380" s="52" t="s">
        <v>179</v>
      </c>
      <c r="D380" s="51" t="s">
        <v>35</v>
      </c>
      <c r="E380" s="101">
        <v>1</v>
      </c>
      <c r="F380" s="102"/>
      <c r="G380" s="102"/>
      <c r="H380" s="102"/>
      <c r="I380" s="50"/>
      <c r="J380" s="50"/>
    </row>
    <row r="381" spans="1:10" ht="31.15" customHeight="1">
      <c r="A381" s="66">
        <v>69</v>
      </c>
      <c r="B381" s="51" t="s">
        <v>290</v>
      </c>
      <c r="C381" s="52" t="s">
        <v>291</v>
      </c>
      <c r="D381" s="51" t="s">
        <v>35</v>
      </c>
      <c r="E381" s="101">
        <v>1</v>
      </c>
      <c r="F381" s="102"/>
      <c r="G381" s="102"/>
      <c r="H381" s="102"/>
      <c r="I381" s="50"/>
      <c r="J381" s="50"/>
    </row>
    <row r="382" spans="1:10" ht="14.45" customHeight="1">
      <c r="A382" s="53"/>
      <c r="B382" s="53"/>
      <c r="C382" s="54" t="s">
        <v>2</v>
      </c>
      <c r="D382" s="53" t="s">
        <v>3</v>
      </c>
      <c r="E382" s="87">
        <v>1.56</v>
      </c>
      <c r="F382" s="88"/>
      <c r="G382" s="104">
        <f>E382*E$381</f>
        <v>1.56</v>
      </c>
      <c r="H382" s="89">
        <f t="shared" ref="H382" si="85">F382*F$181</f>
        <v>0</v>
      </c>
      <c r="I382" s="50"/>
      <c r="J382" s="50"/>
    </row>
    <row r="383" spans="1:10" ht="14.45" customHeight="1">
      <c r="A383" s="53"/>
      <c r="B383" s="53"/>
      <c r="C383" s="54" t="s">
        <v>12</v>
      </c>
      <c r="D383" s="53" t="s">
        <v>7</v>
      </c>
      <c r="E383" s="87">
        <v>0.04</v>
      </c>
      <c r="F383" s="88"/>
      <c r="G383" s="104">
        <f t="shared" ref="G383:G396" si="86">E383*E$381</f>
        <v>0.04</v>
      </c>
      <c r="H383" s="89">
        <f t="shared" ref="H383:H397" si="87">F383*F$181</f>
        <v>0</v>
      </c>
      <c r="I383" s="50"/>
      <c r="J383" s="50"/>
    </row>
    <row r="384" spans="1:10" ht="21.4" customHeight="1">
      <c r="A384" s="53"/>
      <c r="B384" s="53"/>
      <c r="C384" s="54" t="s">
        <v>26</v>
      </c>
      <c r="D384" s="53" t="s">
        <v>7</v>
      </c>
      <c r="E384" s="87">
        <v>0.13</v>
      </c>
      <c r="F384" s="88"/>
      <c r="G384" s="104">
        <f t="shared" si="86"/>
        <v>0.13</v>
      </c>
      <c r="H384" s="89">
        <f t="shared" si="87"/>
        <v>0</v>
      </c>
      <c r="I384" s="50"/>
      <c r="J384" s="50"/>
    </row>
    <row r="385" spans="1:10" ht="14.45" customHeight="1">
      <c r="A385" s="53"/>
      <c r="B385" s="53"/>
      <c r="C385" s="54" t="s">
        <v>30</v>
      </c>
      <c r="D385" s="53" t="s">
        <v>7</v>
      </c>
      <c r="E385" s="87">
        <v>2E-3</v>
      </c>
      <c r="F385" s="88"/>
      <c r="G385" s="104">
        <f t="shared" si="86"/>
        <v>2E-3</v>
      </c>
      <c r="H385" s="89">
        <f t="shared" si="87"/>
        <v>0</v>
      </c>
      <c r="I385" s="50"/>
      <c r="J385" s="50"/>
    </row>
    <row r="386" spans="1:10" ht="14.45" customHeight="1">
      <c r="A386" s="53"/>
      <c r="B386" s="53"/>
      <c r="C386" s="54" t="s">
        <v>78</v>
      </c>
      <c r="D386" s="53" t="s">
        <v>79</v>
      </c>
      <c r="E386" s="87">
        <v>1.4E-2</v>
      </c>
      <c r="F386" s="88"/>
      <c r="G386" s="104">
        <f t="shared" si="86"/>
        <v>1.4E-2</v>
      </c>
      <c r="H386" s="89">
        <f t="shared" si="87"/>
        <v>0</v>
      </c>
      <c r="I386" s="50"/>
      <c r="J386" s="50"/>
    </row>
    <row r="387" spans="1:10" ht="21.4" customHeight="1">
      <c r="A387" s="53"/>
      <c r="B387" s="53"/>
      <c r="C387" s="54" t="s">
        <v>80</v>
      </c>
      <c r="D387" s="53" t="s">
        <v>39</v>
      </c>
      <c r="E387" s="87">
        <v>4.9000000000000002E-2</v>
      </c>
      <c r="F387" s="88"/>
      <c r="G387" s="104">
        <f t="shared" si="86"/>
        <v>4.9000000000000002E-2</v>
      </c>
      <c r="H387" s="89">
        <f t="shared" si="87"/>
        <v>0</v>
      </c>
      <c r="I387" s="50"/>
      <c r="J387" s="50"/>
    </row>
    <row r="388" spans="1:10" ht="14.45" customHeight="1">
      <c r="A388" s="53"/>
      <c r="B388" s="53"/>
      <c r="C388" s="54" t="s">
        <v>87</v>
      </c>
      <c r="D388" s="53" t="s">
        <v>39</v>
      </c>
      <c r="E388" s="87">
        <v>3.5999999999999997E-2</v>
      </c>
      <c r="F388" s="88"/>
      <c r="G388" s="104">
        <f>E388*E$381</f>
        <v>3.5999999999999997E-2</v>
      </c>
      <c r="H388" s="89">
        <f t="shared" si="87"/>
        <v>0</v>
      </c>
      <c r="I388" s="50"/>
      <c r="J388" s="50"/>
    </row>
    <row r="389" spans="1:10" ht="14.45" customHeight="1">
      <c r="A389" s="53"/>
      <c r="B389" s="53"/>
      <c r="C389" s="54" t="s">
        <v>108</v>
      </c>
      <c r="D389" s="53" t="s">
        <v>39</v>
      </c>
      <c r="E389" s="87">
        <v>7.0000000000000007E-2</v>
      </c>
      <c r="F389" s="88"/>
      <c r="G389" s="104">
        <f t="shared" si="86"/>
        <v>7.0000000000000007E-2</v>
      </c>
      <c r="H389" s="89">
        <f t="shared" si="87"/>
        <v>0</v>
      </c>
      <c r="I389" s="50"/>
      <c r="J389" s="50"/>
    </row>
    <row r="390" spans="1:10" ht="14.45" customHeight="1">
      <c r="A390" s="53"/>
      <c r="B390" s="53"/>
      <c r="C390" s="54" t="s">
        <v>119</v>
      </c>
      <c r="D390" s="53" t="s">
        <v>56</v>
      </c>
      <c r="E390" s="87">
        <v>1.22</v>
      </c>
      <c r="F390" s="88"/>
      <c r="G390" s="104">
        <f t="shared" si="86"/>
        <v>1.22</v>
      </c>
      <c r="H390" s="89">
        <f t="shared" si="87"/>
        <v>0</v>
      </c>
      <c r="I390" s="50"/>
      <c r="J390" s="50"/>
    </row>
    <row r="391" spans="1:10" ht="14.45" customHeight="1">
      <c r="A391" s="53"/>
      <c r="B391" s="53"/>
      <c r="C391" s="54" t="s">
        <v>135</v>
      </c>
      <c r="D391" s="53" t="s">
        <v>79</v>
      </c>
      <c r="E391" s="87">
        <v>0.02</v>
      </c>
      <c r="F391" s="88"/>
      <c r="G391" s="104">
        <f t="shared" si="86"/>
        <v>0.02</v>
      </c>
      <c r="H391" s="89">
        <f t="shared" si="87"/>
        <v>0</v>
      </c>
      <c r="I391" s="50"/>
      <c r="J391" s="50"/>
    </row>
    <row r="392" spans="1:10" ht="0.4" customHeight="1">
      <c r="A392" s="55"/>
      <c r="B392" s="55"/>
      <c r="C392" s="55"/>
      <c r="D392" s="55"/>
      <c r="E392" s="56"/>
      <c r="F392" s="56"/>
      <c r="G392" s="104">
        <f t="shared" si="86"/>
        <v>0</v>
      </c>
      <c r="H392" s="89">
        <f t="shared" si="87"/>
        <v>0</v>
      </c>
      <c r="I392" s="50"/>
      <c r="J392" s="50"/>
    </row>
    <row r="393" spans="1:10" ht="21.4" customHeight="1">
      <c r="A393" s="53"/>
      <c r="B393" s="53"/>
      <c r="C393" s="54" t="s">
        <v>141</v>
      </c>
      <c r="D393" s="53" t="s">
        <v>41</v>
      </c>
      <c r="E393" s="87">
        <v>1E-3</v>
      </c>
      <c r="F393" s="88"/>
      <c r="G393" s="104">
        <f t="shared" si="86"/>
        <v>1E-3</v>
      </c>
      <c r="H393" s="89">
        <f t="shared" si="87"/>
        <v>0</v>
      </c>
      <c r="I393" s="50"/>
      <c r="J393" s="50"/>
    </row>
    <row r="394" spans="1:10" ht="14.45" customHeight="1">
      <c r="A394" s="53"/>
      <c r="B394" s="53"/>
      <c r="C394" s="54" t="s">
        <v>152</v>
      </c>
      <c r="D394" s="53" t="s">
        <v>35</v>
      </c>
      <c r="E394" s="87">
        <v>6.1</v>
      </c>
      <c r="F394" s="88"/>
      <c r="G394" s="104">
        <f t="shared" si="86"/>
        <v>6.1</v>
      </c>
      <c r="H394" s="89">
        <f t="shared" si="87"/>
        <v>0</v>
      </c>
      <c r="I394" s="50"/>
      <c r="J394" s="50"/>
    </row>
    <row r="395" spans="1:10" ht="14.45" customHeight="1">
      <c r="A395" s="53"/>
      <c r="B395" s="53"/>
      <c r="C395" s="54" t="s">
        <v>153</v>
      </c>
      <c r="D395" s="53" t="s">
        <v>56</v>
      </c>
      <c r="E395" s="87">
        <v>1.22</v>
      </c>
      <c r="F395" s="88"/>
      <c r="G395" s="104">
        <f t="shared" si="86"/>
        <v>1.22</v>
      </c>
      <c r="H395" s="89">
        <f t="shared" si="87"/>
        <v>0</v>
      </c>
      <c r="I395" s="50"/>
      <c r="J395" s="50"/>
    </row>
    <row r="396" spans="1:10" ht="14.45" customHeight="1">
      <c r="A396" s="53"/>
      <c r="B396" s="53"/>
      <c r="C396" s="54" t="s">
        <v>154</v>
      </c>
      <c r="D396" s="53" t="s">
        <v>35</v>
      </c>
      <c r="E396" s="87">
        <v>1</v>
      </c>
      <c r="F396" s="88"/>
      <c r="G396" s="104">
        <f t="shared" si="86"/>
        <v>1</v>
      </c>
      <c r="H396" s="89">
        <f t="shared" si="87"/>
        <v>0</v>
      </c>
      <c r="I396" s="50"/>
      <c r="J396" s="50"/>
    </row>
    <row r="397" spans="1:10" ht="31.15" customHeight="1">
      <c r="A397" s="53"/>
      <c r="B397" s="53"/>
      <c r="C397" s="54" t="s">
        <v>167</v>
      </c>
      <c r="D397" s="53" t="s">
        <v>39</v>
      </c>
      <c r="E397" s="87">
        <v>1.2E-2</v>
      </c>
      <c r="F397" s="88"/>
      <c r="G397" s="104">
        <f>E397*E$381</f>
        <v>1.2E-2</v>
      </c>
      <c r="H397" s="89">
        <f t="shared" si="87"/>
        <v>0</v>
      </c>
      <c r="I397" s="50"/>
      <c r="J397" s="50"/>
    </row>
    <row r="398" spans="1:10" ht="21">
      <c r="A398" s="66">
        <v>70</v>
      </c>
      <c r="B398" s="51"/>
      <c r="C398" s="52" t="s">
        <v>177</v>
      </c>
      <c r="D398" s="51" t="s">
        <v>35</v>
      </c>
      <c r="E398" s="101">
        <v>1</v>
      </c>
      <c r="F398" s="102"/>
      <c r="G398" s="102"/>
      <c r="H398" s="102"/>
      <c r="I398" s="50"/>
      <c r="J398" s="50"/>
    </row>
    <row r="399" spans="1:10" ht="14.45" customHeight="1">
      <c r="A399" s="86" t="s">
        <v>292</v>
      </c>
      <c r="B399" s="86"/>
      <c r="C399" s="86"/>
      <c r="D399" s="86"/>
      <c r="E399" s="86"/>
      <c r="F399" s="86"/>
      <c r="G399" s="86"/>
      <c r="H399" s="86"/>
      <c r="I399" s="50"/>
      <c r="J399" s="50"/>
    </row>
    <row r="400" spans="1:10" ht="14.45" customHeight="1">
      <c r="A400" s="66">
        <v>71</v>
      </c>
      <c r="B400" s="51" t="s">
        <v>293</v>
      </c>
      <c r="C400" s="52" t="s">
        <v>294</v>
      </c>
      <c r="D400" s="51" t="s">
        <v>295</v>
      </c>
      <c r="E400" s="101">
        <v>1</v>
      </c>
      <c r="F400" s="102"/>
      <c r="G400" s="102"/>
      <c r="H400" s="102"/>
      <c r="I400" s="50"/>
      <c r="J400" s="50"/>
    </row>
    <row r="401" spans="1:10" ht="14.45" customHeight="1">
      <c r="A401" s="53"/>
      <c r="B401" s="53"/>
      <c r="C401" s="54" t="s">
        <v>2</v>
      </c>
      <c r="D401" s="53" t="s">
        <v>3</v>
      </c>
      <c r="E401" s="87">
        <v>1.25</v>
      </c>
      <c r="F401" s="88"/>
      <c r="G401" s="104">
        <f>E401*E$400</f>
        <v>1.25</v>
      </c>
      <c r="H401" s="89">
        <f t="shared" ref="H401" si="88">F401*F$181</f>
        <v>0</v>
      </c>
      <c r="I401" s="50"/>
      <c r="J401" s="50"/>
    </row>
    <row r="402" spans="1:10" ht="21.4" customHeight="1">
      <c r="A402" s="66">
        <v>72</v>
      </c>
      <c r="B402" s="51"/>
      <c r="C402" s="52" t="s">
        <v>180</v>
      </c>
      <c r="D402" s="51" t="s">
        <v>35</v>
      </c>
      <c r="E402" s="101">
        <v>1</v>
      </c>
      <c r="F402" s="102"/>
      <c r="G402" s="102"/>
      <c r="H402" s="102"/>
      <c r="I402" s="50"/>
      <c r="J402" s="50"/>
    </row>
    <row r="403" spans="1:10" ht="14.45" customHeight="1">
      <c r="A403" s="66">
        <v>73</v>
      </c>
      <c r="B403" s="66">
        <v>45672</v>
      </c>
      <c r="C403" s="52" t="s">
        <v>136</v>
      </c>
      <c r="D403" s="51" t="s">
        <v>35</v>
      </c>
      <c r="E403" s="101">
        <v>1</v>
      </c>
      <c r="F403" s="102"/>
      <c r="G403" s="102"/>
      <c r="H403" s="102"/>
      <c r="I403" s="50"/>
      <c r="J403" s="50"/>
    </row>
    <row r="404" spans="1:10" ht="14.45" customHeight="1">
      <c r="A404" s="86" t="s">
        <v>296</v>
      </c>
      <c r="B404" s="86"/>
      <c r="C404" s="86"/>
      <c r="D404" s="86"/>
      <c r="E404" s="86"/>
      <c r="F404" s="86"/>
      <c r="G404" s="86"/>
      <c r="H404" s="86"/>
      <c r="I404" s="50"/>
      <c r="J404" s="50"/>
    </row>
    <row r="405" spans="1:10" ht="21.4" customHeight="1">
      <c r="A405" s="66">
        <v>74</v>
      </c>
      <c r="B405" s="51" t="s">
        <v>297</v>
      </c>
      <c r="C405" s="52" t="s">
        <v>298</v>
      </c>
      <c r="D405" s="51" t="s">
        <v>35</v>
      </c>
      <c r="E405" s="101">
        <v>2</v>
      </c>
      <c r="F405" s="102"/>
      <c r="G405" s="102"/>
      <c r="H405" s="102"/>
      <c r="I405" s="50"/>
      <c r="J405" s="50"/>
    </row>
    <row r="406" spans="1:10" ht="14.45" customHeight="1">
      <c r="A406" s="53"/>
      <c r="B406" s="53"/>
      <c r="C406" s="54" t="s">
        <v>2</v>
      </c>
      <c r="D406" s="53" t="s">
        <v>3</v>
      </c>
      <c r="E406" s="87">
        <v>2.1800000000000002</v>
      </c>
      <c r="F406" s="88"/>
      <c r="G406" s="104">
        <f>E406*E$405</f>
        <v>4.3600000000000003</v>
      </c>
      <c r="H406" s="89">
        <f t="shared" ref="H406" si="89">F406*F$181</f>
        <v>0</v>
      </c>
      <c r="I406" s="50"/>
      <c r="J406" s="50"/>
    </row>
    <row r="407" spans="1:10" ht="14.45" customHeight="1">
      <c r="A407" s="53"/>
      <c r="B407" s="53"/>
      <c r="C407" s="54" t="s">
        <v>6</v>
      </c>
      <c r="D407" s="53" t="s">
        <v>7</v>
      </c>
      <c r="E407" s="87">
        <v>0.01</v>
      </c>
      <c r="F407" s="88"/>
      <c r="G407" s="104">
        <f>E407*E$405</f>
        <v>0.02</v>
      </c>
      <c r="H407" s="89">
        <f t="shared" ref="H407" si="90">F407*F$181</f>
        <v>0</v>
      </c>
      <c r="I407" s="50"/>
      <c r="J407" s="50"/>
    </row>
    <row r="408" spans="1:10" ht="31.5">
      <c r="A408" s="66">
        <v>75</v>
      </c>
      <c r="B408" s="51"/>
      <c r="C408" s="52" t="s">
        <v>169</v>
      </c>
      <c r="D408" s="51" t="s">
        <v>35</v>
      </c>
      <c r="E408" s="101">
        <v>1</v>
      </c>
      <c r="F408" s="102"/>
      <c r="G408" s="102"/>
      <c r="H408" s="102"/>
      <c r="I408" s="50"/>
      <c r="J408" s="50"/>
    </row>
    <row r="409" spans="1:10" ht="31.15" customHeight="1">
      <c r="A409" s="66">
        <v>76</v>
      </c>
      <c r="B409" s="51"/>
      <c r="C409" s="52" t="s">
        <v>171</v>
      </c>
      <c r="D409" s="51" t="s">
        <v>35</v>
      </c>
      <c r="E409" s="101">
        <v>1</v>
      </c>
      <c r="F409" s="102"/>
      <c r="G409" s="102"/>
      <c r="H409" s="102"/>
      <c r="I409" s="50"/>
      <c r="J409" s="50"/>
    </row>
    <row r="410" spans="1:10" ht="31.5">
      <c r="A410" s="66">
        <v>77</v>
      </c>
      <c r="B410" s="51" t="s">
        <v>299</v>
      </c>
      <c r="C410" s="52" t="s">
        <v>300</v>
      </c>
      <c r="D410" s="51" t="s">
        <v>35</v>
      </c>
      <c r="E410" s="101">
        <v>1</v>
      </c>
      <c r="F410" s="102"/>
      <c r="G410" s="102"/>
      <c r="H410" s="102"/>
      <c r="I410" s="50"/>
      <c r="J410" s="50"/>
    </row>
    <row r="411" spans="1:10" ht="14.45" customHeight="1">
      <c r="A411" s="53"/>
      <c r="B411" s="53"/>
      <c r="C411" s="54" t="s">
        <v>2</v>
      </c>
      <c r="D411" s="53" t="s">
        <v>3</v>
      </c>
      <c r="E411" s="87">
        <v>36</v>
      </c>
      <c r="F411" s="88"/>
      <c r="G411" s="104">
        <f>E411*E$410</f>
        <v>36</v>
      </c>
      <c r="H411" s="89">
        <f t="shared" ref="H411" si="91">F411*F$181</f>
        <v>0</v>
      </c>
      <c r="I411" s="50"/>
      <c r="J411" s="50"/>
    </row>
    <row r="412" spans="1:10" ht="42">
      <c r="A412" s="66">
        <v>78</v>
      </c>
      <c r="B412" s="51"/>
      <c r="C412" s="52" t="s">
        <v>170</v>
      </c>
      <c r="D412" s="51" t="s">
        <v>35</v>
      </c>
      <c r="E412" s="101">
        <v>1</v>
      </c>
      <c r="F412" s="102"/>
      <c r="G412" s="102"/>
      <c r="H412" s="102"/>
      <c r="I412" s="50"/>
      <c r="J412" s="50"/>
    </row>
    <row r="413" spans="1:10" ht="21.4" customHeight="1">
      <c r="A413" s="66">
        <v>79</v>
      </c>
      <c r="B413" s="51"/>
      <c r="C413" s="52" t="s">
        <v>172</v>
      </c>
      <c r="D413" s="51" t="s">
        <v>35</v>
      </c>
      <c r="E413" s="101">
        <v>1</v>
      </c>
      <c r="F413" s="102"/>
      <c r="G413" s="102"/>
      <c r="H413" s="102"/>
      <c r="I413" s="50"/>
      <c r="J413" s="50"/>
    </row>
    <row r="414" spans="1:10" ht="21">
      <c r="A414" s="66">
        <v>80</v>
      </c>
      <c r="B414" s="51" t="s">
        <v>301</v>
      </c>
      <c r="C414" s="52" t="s">
        <v>302</v>
      </c>
      <c r="D414" s="51" t="s">
        <v>35</v>
      </c>
      <c r="E414" s="101">
        <v>1</v>
      </c>
      <c r="F414" s="102"/>
      <c r="G414" s="102"/>
      <c r="H414" s="102"/>
      <c r="I414" s="50"/>
      <c r="J414" s="50"/>
    </row>
    <row r="415" spans="1:10" ht="14.45" customHeight="1">
      <c r="A415" s="53"/>
      <c r="B415" s="53"/>
      <c r="C415" s="54" t="s">
        <v>2</v>
      </c>
      <c r="D415" s="53" t="s">
        <v>3</v>
      </c>
      <c r="E415" s="87">
        <v>5</v>
      </c>
      <c r="F415" s="88"/>
      <c r="G415" s="104">
        <f>E415*E$414</f>
        <v>5</v>
      </c>
      <c r="H415" s="89">
        <f t="shared" ref="H415" si="92">F415*F$181</f>
        <v>0</v>
      </c>
      <c r="I415" s="50"/>
      <c r="J415" s="50"/>
    </row>
    <row r="416" spans="1:10" ht="21.4" customHeight="1">
      <c r="A416" s="53"/>
      <c r="B416" s="53"/>
      <c r="C416" s="54" t="s">
        <v>156</v>
      </c>
      <c r="D416" s="53" t="s">
        <v>39</v>
      </c>
      <c r="E416" s="87">
        <v>0.04</v>
      </c>
      <c r="F416" s="88"/>
      <c r="G416" s="104">
        <f t="shared" ref="G416:G417" si="93">E416*E$414</f>
        <v>0.04</v>
      </c>
      <c r="H416" s="89">
        <f t="shared" ref="H416:H418" si="94">F416*F$181</f>
        <v>0</v>
      </c>
      <c r="I416" s="50"/>
      <c r="J416" s="50"/>
    </row>
    <row r="417" spans="1:10" ht="31.15" customHeight="1">
      <c r="A417" s="53"/>
      <c r="B417" s="53"/>
      <c r="C417" s="54" t="s">
        <v>167</v>
      </c>
      <c r="D417" s="53" t="s">
        <v>39</v>
      </c>
      <c r="E417" s="87">
        <v>0.02</v>
      </c>
      <c r="F417" s="88"/>
      <c r="G417" s="104">
        <f t="shared" si="93"/>
        <v>0.02</v>
      </c>
      <c r="H417" s="89">
        <f t="shared" si="94"/>
        <v>0</v>
      </c>
      <c r="I417" s="50"/>
      <c r="J417" s="50"/>
    </row>
    <row r="418" spans="1:10" ht="14.45" customHeight="1">
      <c r="A418" s="53"/>
      <c r="B418" s="53"/>
      <c r="C418" s="54" t="s">
        <v>186</v>
      </c>
      <c r="D418" s="53" t="s">
        <v>134</v>
      </c>
      <c r="E418" s="87">
        <v>0.01</v>
      </c>
      <c r="F418" s="88"/>
      <c r="G418" s="104">
        <f>E418*E$414</f>
        <v>0.01</v>
      </c>
      <c r="H418" s="89">
        <f t="shared" si="94"/>
        <v>0</v>
      </c>
      <c r="I418" s="50"/>
      <c r="J418" s="50"/>
    </row>
    <row r="419" spans="1:10" ht="14.45" customHeight="1">
      <c r="A419" s="66">
        <v>81</v>
      </c>
      <c r="B419" s="51"/>
      <c r="C419" s="52" t="s">
        <v>173</v>
      </c>
      <c r="D419" s="51" t="s">
        <v>35</v>
      </c>
      <c r="E419" s="101">
        <v>1</v>
      </c>
      <c r="F419" s="102"/>
      <c r="G419" s="102"/>
      <c r="H419" s="102"/>
      <c r="I419" s="50"/>
      <c r="J419" s="50"/>
    </row>
    <row r="420" spans="1:10" ht="14.45" customHeight="1">
      <c r="A420" s="66">
        <v>82</v>
      </c>
      <c r="B420" s="51"/>
      <c r="C420" s="52" t="s">
        <v>174</v>
      </c>
      <c r="D420" s="51" t="s">
        <v>35</v>
      </c>
      <c r="E420" s="101">
        <v>1</v>
      </c>
      <c r="F420" s="102"/>
      <c r="G420" s="102"/>
      <c r="H420" s="102"/>
      <c r="I420" s="50"/>
      <c r="J420" s="50"/>
    </row>
    <row r="421" spans="1:10" ht="14.45" customHeight="1">
      <c r="A421" s="66">
        <v>83</v>
      </c>
      <c r="B421" s="51"/>
      <c r="C421" s="52" t="s">
        <v>175</v>
      </c>
      <c r="D421" s="51" t="s">
        <v>35</v>
      </c>
      <c r="E421" s="101">
        <v>1</v>
      </c>
      <c r="F421" s="102"/>
      <c r="G421" s="102"/>
      <c r="H421" s="102"/>
      <c r="I421" s="50"/>
      <c r="J421" s="50"/>
    </row>
    <row r="422" spans="1:10" ht="31.15" customHeight="1">
      <c r="A422" s="66">
        <v>84</v>
      </c>
      <c r="B422" s="51" t="s">
        <v>303</v>
      </c>
      <c r="C422" s="52" t="s">
        <v>304</v>
      </c>
      <c r="D422" s="51" t="s">
        <v>260</v>
      </c>
      <c r="E422" s="101">
        <v>0.45</v>
      </c>
      <c r="F422" s="102"/>
      <c r="G422" s="102"/>
      <c r="H422" s="102"/>
      <c r="I422" s="50"/>
      <c r="J422" s="50"/>
    </row>
    <row r="423" spans="1:10" ht="14.45" customHeight="1">
      <c r="A423" s="53"/>
      <c r="B423" s="53"/>
      <c r="C423" s="54" t="s">
        <v>2</v>
      </c>
      <c r="D423" s="53" t="s">
        <v>3</v>
      </c>
      <c r="E423" s="87">
        <v>29</v>
      </c>
      <c r="F423" s="88"/>
      <c r="G423" s="104">
        <f>E423*E$422</f>
        <v>13.05</v>
      </c>
      <c r="H423" s="89">
        <f t="shared" ref="H423" si="95">F423*F$181</f>
        <v>0</v>
      </c>
      <c r="I423" s="50"/>
      <c r="J423" s="50"/>
    </row>
    <row r="424" spans="1:10" ht="14.45" customHeight="1">
      <c r="A424" s="53"/>
      <c r="B424" s="53"/>
      <c r="C424" s="54" t="s">
        <v>12</v>
      </c>
      <c r="D424" s="53" t="s">
        <v>7</v>
      </c>
      <c r="E424" s="87">
        <v>5.76</v>
      </c>
      <c r="F424" s="88"/>
      <c r="G424" s="104">
        <f t="shared" ref="G424:G428" si="96">E424*E$422</f>
        <v>2.5920000000000001</v>
      </c>
      <c r="H424" s="89">
        <f t="shared" ref="H424:H429" si="97">F424*F$181</f>
        <v>0</v>
      </c>
      <c r="I424" s="50"/>
      <c r="J424" s="50"/>
    </row>
    <row r="425" spans="1:10" ht="14.45" customHeight="1">
      <c r="A425" s="53"/>
      <c r="B425" s="53"/>
      <c r="C425" s="54" t="s">
        <v>55</v>
      </c>
      <c r="D425" s="53" t="s">
        <v>56</v>
      </c>
      <c r="E425" s="87">
        <v>24</v>
      </c>
      <c r="F425" s="88"/>
      <c r="G425" s="104">
        <f t="shared" si="96"/>
        <v>10.8</v>
      </c>
      <c r="H425" s="89">
        <f t="shared" si="97"/>
        <v>0</v>
      </c>
      <c r="I425" s="50"/>
      <c r="J425" s="50"/>
    </row>
    <row r="426" spans="1:10" ht="14.45" customHeight="1">
      <c r="A426" s="53"/>
      <c r="B426" s="53"/>
      <c r="C426" s="54" t="s">
        <v>84</v>
      </c>
      <c r="D426" s="53" t="s">
        <v>41</v>
      </c>
      <c r="E426" s="87">
        <v>1.1999999999999999E-3</v>
      </c>
      <c r="F426" s="88"/>
      <c r="G426" s="104">
        <f t="shared" si="96"/>
        <v>5.4000000000000001E-4</v>
      </c>
      <c r="H426" s="89">
        <f t="shared" si="97"/>
        <v>0</v>
      </c>
      <c r="I426" s="50"/>
      <c r="J426" s="50"/>
    </row>
    <row r="427" spans="1:10" ht="14.45" customHeight="1">
      <c r="A427" s="53"/>
      <c r="B427" s="53"/>
      <c r="C427" s="54" t="s">
        <v>89</v>
      </c>
      <c r="D427" s="53" t="s">
        <v>39</v>
      </c>
      <c r="E427" s="87">
        <v>1.008</v>
      </c>
      <c r="F427" s="88"/>
      <c r="G427" s="104">
        <f t="shared" si="96"/>
        <v>0.4536</v>
      </c>
      <c r="H427" s="89">
        <f t="shared" si="97"/>
        <v>0</v>
      </c>
      <c r="I427" s="50"/>
      <c r="J427" s="50"/>
    </row>
    <row r="428" spans="1:10" ht="14.45" customHeight="1">
      <c r="A428" s="53"/>
      <c r="B428" s="53"/>
      <c r="C428" s="54" t="s">
        <v>148</v>
      </c>
      <c r="D428" s="53" t="s">
        <v>56</v>
      </c>
      <c r="E428" s="87">
        <v>24</v>
      </c>
      <c r="F428" s="88"/>
      <c r="G428" s="104">
        <f t="shared" si="96"/>
        <v>10.8</v>
      </c>
      <c r="H428" s="89">
        <f t="shared" si="97"/>
        <v>0</v>
      </c>
      <c r="I428" s="50"/>
      <c r="J428" s="50"/>
    </row>
    <row r="429" spans="1:10" ht="14.45" customHeight="1">
      <c r="A429" s="53"/>
      <c r="B429" s="53"/>
      <c r="C429" s="54" t="s">
        <v>161</v>
      </c>
      <c r="D429" s="53" t="s">
        <v>39</v>
      </c>
      <c r="E429" s="87">
        <v>0.12</v>
      </c>
      <c r="F429" s="88"/>
      <c r="G429" s="104">
        <f>E429*E$422</f>
        <v>5.3999999999999999E-2</v>
      </c>
      <c r="H429" s="89">
        <f t="shared" si="97"/>
        <v>0</v>
      </c>
      <c r="I429" s="50"/>
      <c r="J429" s="50"/>
    </row>
    <row r="430" spans="1:10" ht="21">
      <c r="A430" s="66">
        <v>85</v>
      </c>
      <c r="B430" s="66">
        <v>62691</v>
      </c>
      <c r="C430" s="52" t="s">
        <v>149</v>
      </c>
      <c r="D430" s="51" t="s">
        <v>37</v>
      </c>
      <c r="E430" s="101">
        <v>45</v>
      </c>
      <c r="F430" s="102"/>
      <c r="G430" s="102"/>
      <c r="H430" s="102"/>
      <c r="I430" s="50"/>
      <c r="J430" s="50"/>
    </row>
    <row r="431" spans="1:10" ht="14.45" customHeight="1">
      <c r="A431" s="66">
        <v>86</v>
      </c>
      <c r="B431" s="66">
        <v>74484</v>
      </c>
      <c r="C431" s="52" t="s">
        <v>164</v>
      </c>
      <c r="D431" s="51" t="s">
        <v>37</v>
      </c>
      <c r="E431" s="101">
        <v>45</v>
      </c>
      <c r="F431" s="102"/>
      <c r="G431" s="102"/>
      <c r="H431" s="102"/>
      <c r="I431" s="50"/>
      <c r="J431" s="50"/>
    </row>
    <row r="432" spans="1:10" ht="14.45" customHeight="1">
      <c r="A432" s="66">
        <v>87</v>
      </c>
      <c r="B432" s="66">
        <v>42208</v>
      </c>
      <c r="C432" s="52" t="s">
        <v>120</v>
      </c>
      <c r="D432" s="51" t="s">
        <v>35</v>
      </c>
      <c r="E432" s="101">
        <v>4</v>
      </c>
      <c r="F432" s="102"/>
      <c r="G432" s="102"/>
      <c r="H432" s="102"/>
      <c r="I432" s="50"/>
      <c r="J432" s="50"/>
    </row>
    <row r="433" spans="1:10" ht="14.45" customHeight="1">
      <c r="A433" s="66">
        <v>88</v>
      </c>
      <c r="B433" s="51"/>
      <c r="C433" s="52" t="s">
        <v>176</v>
      </c>
      <c r="D433" s="51" t="s">
        <v>35</v>
      </c>
      <c r="E433" s="101">
        <v>1</v>
      </c>
      <c r="F433" s="102"/>
      <c r="G433" s="102"/>
      <c r="H433" s="102"/>
      <c r="I433" s="50"/>
      <c r="J433" s="50"/>
    </row>
    <row r="434" spans="1:10" ht="14.45" customHeight="1">
      <c r="A434" s="66">
        <v>89</v>
      </c>
      <c r="B434" s="51"/>
      <c r="C434" s="52" t="s">
        <v>181</v>
      </c>
      <c r="D434" s="51" t="s">
        <v>35</v>
      </c>
      <c r="E434" s="101">
        <v>1</v>
      </c>
      <c r="F434" s="102"/>
      <c r="G434" s="102"/>
      <c r="H434" s="102"/>
      <c r="I434" s="50"/>
      <c r="J434" s="50"/>
    </row>
    <row r="435" spans="1:10" ht="0.4" customHeight="1">
      <c r="A435" s="55"/>
      <c r="B435" s="55"/>
      <c r="C435" s="55"/>
      <c r="D435" s="55"/>
      <c r="E435" s="56"/>
      <c r="F435" s="56"/>
      <c r="G435" s="56"/>
      <c r="H435" s="55"/>
      <c r="I435" s="50"/>
      <c r="J435" s="50"/>
    </row>
    <row r="436" spans="1:10" ht="14.45" customHeight="1">
      <c r="A436" s="66">
        <v>90</v>
      </c>
      <c r="B436" s="51"/>
      <c r="C436" s="52" t="s">
        <v>182</v>
      </c>
      <c r="D436" s="51" t="s">
        <v>35</v>
      </c>
      <c r="E436" s="101">
        <v>1</v>
      </c>
      <c r="F436" s="102"/>
      <c r="G436" s="102"/>
      <c r="H436" s="102"/>
      <c r="I436" s="50"/>
      <c r="J436" s="50"/>
    </row>
    <row r="437" spans="1:10" ht="14.45" customHeight="1">
      <c r="A437" s="66">
        <v>91</v>
      </c>
      <c r="B437" s="51"/>
      <c r="C437" s="52" t="s">
        <v>183</v>
      </c>
      <c r="D437" s="51" t="s">
        <v>35</v>
      </c>
      <c r="E437" s="101">
        <v>1</v>
      </c>
      <c r="F437" s="102"/>
      <c r="G437" s="102"/>
      <c r="H437" s="102"/>
      <c r="I437" s="50"/>
      <c r="J437" s="50"/>
    </row>
    <row r="438" spans="1:10" ht="14.45" customHeight="1">
      <c r="A438" s="66">
        <v>92</v>
      </c>
      <c r="B438" s="51"/>
      <c r="C438" s="52" t="s">
        <v>184</v>
      </c>
      <c r="D438" s="51" t="s">
        <v>185</v>
      </c>
      <c r="E438" s="101">
        <v>1</v>
      </c>
      <c r="F438" s="102"/>
      <c r="G438" s="102"/>
      <c r="H438" s="102"/>
      <c r="I438" s="50"/>
      <c r="J438" s="50"/>
    </row>
    <row r="439" spans="1:10" ht="21">
      <c r="A439" s="66">
        <v>93</v>
      </c>
      <c r="B439" s="51" t="s">
        <v>305</v>
      </c>
      <c r="C439" s="52" t="s">
        <v>306</v>
      </c>
      <c r="D439" s="51" t="s">
        <v>260</v>
      </c>
      <c r="E439" s="101">
        <v>0.09</v>
      </c>
      <c r="F439" s="102"/>
      <c r="G439" s="102"/>
      <c r="H439" s="102"/>
      <c r="I439" s="50"/>
      <c r="J439" s="50"/>
    </row>
    <row r="440" spans="1:10" ht="14.45" customHeight="1">
      <c r="A440" s="53"/>
      <c r="B440" s="53"/>
      <c r="C440" s="54" t="s">
        <v>2</v>
      </c>
      <c r="D440" s="53" t="s">
        <v>3</v>
      </c>
      <c r="E440" s="87">
        <v>19.21</v>
      </c>
      <c r="F440" s="88"/>
      <c r="G440" s="104">
        <f>E440*E$439</f>
        <v>1.7289000000000001</v>
      </c>
      <c r="H440" s="89">
        <f t="shared" ref="H440" si="98">F440*F$181</f>
        <v>0</v>
      </c>
      <c r="I440" s="50"/>
      <c r="J440" s="50"/>
    </row>
    <row r="441" spans="1:10" ht="14.45" customHeight="1">
      <c r="A441" s="53"/>
      <c r="B441" s="53"/>
      <c r="C441" s="54" t="s">
        <v>12</v>
      </c>
      <c r="D441" s="53" t="s">
        <v>7</v>
      </c>
      <c r="E441" s="87">
        <v>1.99</v>
      </c>
      <c r="F441" s="88"/>
      <c r="G441" s="104">
        <f t="shared" ref="G441:G444" si="99">E441*E$439</f>
        <v>0.17909999999999998</v>
      </c>
      <c r="H441" s="89">
        <f t="shared" ref="H441:H445" si="100">F441*F$181</f>
        <v>0</v>
      </c>
      <c r="I441" s="50"/>
      <c r="J441" s="50"/>
    </row>
    <row r="442" spans="1:10" ht="14.45" customHeight="1">
      <c r="A442" s="53"/>
      <c r="B442" s="53"/>
      <c r="C442" s="54" t="s">
        <v>29</v>
      </c>
      <c r="D442" s="53" t="s">
        <v>7</v>
      </c>
      <c r="E442" s="87">
        <v>0.22</v>
      </c>
      <c r="F442" s="88"/>
      <c r="G442" s="104">
        <f t="shared" si="99"/>
        <v>1.9799999999999998E-2</v>
      </c>
      <c r="H442" s="89">
        <f t="shared" si="100"/>
        <v>0</v>
      </c>
      <c r="I442" s="50"/>
      <c r="J442" s="50"/>
    </row>
    <row r="443" spans="1:10" ht="14.45" customHeight="1">
      <c r="A443" s="53"/>
      <c r="B443" s="53"/>
      <c r="C443" s="54" t="s">
        <v>104</v>
      </c>
      <c r="D443" s="53" t="s">
        <v>41</v>
      </c>
      <c r="E443" s="87">
        <v>1.5E-3</v>
      </c>
      <c r="F443" s="88"/>
      <c r="G443" s="104">
        <f t="shared" si="99"/>
        <v>1.35E-4</v>
      </c>
      <c r="H443" s="89">
        <f t="shared" si="100"/>
        <v>0</v>
      </c>
      <c r="I443" s="50"/>
      <c r="J443" s="50"/>
    </row>
    <row r="444" spans="1:10" ht="14.45" customHeight="1">
      <c r="A444" s="53"/>
      <c r="B444" s="53"/>
      <c r="C444" s="54" t="s">
        <v>119</v>
      </c>
      <c r="D444" s="53" t="s">
        <v>56</v>
      </c>
      <c r="E444" s="87">
        <v>30</v>
      </c>
      <c r="F444" s="88"/>
      <c r="G444" s="104">
        <f t="shared" si="99"/>
        <v>2.6999999999999997</v>
      </c>
      <c r="H444" s="89">
        <f t="shared" si="100"/>
        <v>0</v>
      </c>
      <c r="I444" s="50"/>
      <c r="J444" s="50"/>
    </row>
    <row r="445" spans="1:10" ht="14.45" customHeight="1">
      <c r="A445" s="53"/>
      <c r="B445" s="53"/>
      <c r="C445" s="54" t="s">
        <v>166</v>
      </c>
      <c r="D445" s="53" t="s">
        <v>35</v>
      </c>
      <c r="E445" s="87">
        <v>1</v>
      </c>
      <c r="F445" s="88"/>
      <c r="G445" s="104">
        <f>E445*E$439</f>
        <v>0.09</v>
      </c>
      <c r="H445" s="89">
        <f t="shared" si="100"/>
        <v>0</v>
      </c>
      <c r="I445" s="50"/>
      <c r="J445" s="50"/>
    </row>
    <row r="446" spans="1:10" ht="14.45" customHeight="1">
      <c r="A446" s="66">
        <v>94</v>
      </c>
      <c r="B446" s="66">
        <v>59253</v>
      </c>
      <c r="C446" s="52" t="s">
        <v>145</v>
      </c>
      <c r="D446" s="51" t="s">
        <v>37</v>
      </c>
      <c r="E446" s="101">
        <v>9</v>
      </c>
      <c r="F446" s="102"/>
      <c r="G446" s="102"/>
      <c r="H446" s="102"/>
      <c r="I446" s="50"/>
      <c r="J446" s="50"/>
    </row>
    <row r="447" spans="1:10" ht="21.4" customHeight="1">
      <c r="A447" s="66">
        <v>95</v>
      </c>
      <c r="B447" s="51" t="s">
        <v>307</v>
      </c>
      <c r="C447" s="52" t="s">
        <v>308</v>
      </c>
      <c r="D447" s="51" t="s">
        <v>260</v>
      </c>
      <c r="E447" s="101">
        <v>0.45</v>
      </c>
      <c r="F447" s="102"/>
      <c r="G447" s="102"/>
      <c r="H447" s="102"/>
      <c r="I447" s="50"/>
      <c r="J447" s="50"/>
    </row>
    <row r="448" spans="1:10" ht="14.45" customHeight="1">
      <c r="A448" s="53"/>
      <c r="B448" s="53"/>
      <c r="C448" s="54" t="s">
        <v>2</v>
      </c>
      <c r="D448" s="53" t="s">
        <v>3</v>
      </c>
      <c r="E448" s="87">
        <v>23.8</v>
      </c>
      <c r="F448" s="88"/>
      <c r="G448" s="104">
        <f>E448*E$447</f>
        <v>10.71</v>
      </c>
      <c r="H448" s="89">
        <f t="shared" ref="H448" si="101">F448*F$181</f>
        <v>0</v>
      </c>
      <c r="I448" s="50"/>
      <c r="J448" s="50"/>
    </row>
    <row r="449" spans="1:10" ht="14.45" customHeight="1">
      <c r="A449" s="53"/>
      <c r="B449" s="53"/>
      <c r="C449" s="54" t="s">
        <v>33</v>
      </c>
      <c r="D449" s="53" t="s">
        <v>7</v>
      </c>
      <c r="E449" s="87">
        <v>4.84</v>
      </c>
      <c r="F449" s="88"/>
      <c r="G449" s="104">
        <f>E449*E$447</f>
        <v>2.1779999999999999</v>
      </c>
      <c r="H449" s="89">
        <f t="shared" ref="H449" si="102">F449*F$181</f>
        <v>0</v>
      </c>
      <c r="I449" s="50"/>
      <c r="J449" s="50"/>
    </row>
    <row r="450" spans="1:10" ht="14.45" customHeight="1">
      <c r="A450" s="66">
        <v>96</v>
      </c>
      <c r="B450" s="66">
        <v>5401</v>
      </c>
      <c r="C450" s="52" t="s">
        <v>54</v>
      </c>
      <c r="D450" s="51" t="s">
        <v>37</v>
      </c>
      <c r="E450" s="101">
        <v>45</v>
      </c>
      <c r="F450" s="102"/>
      <c r="G450" s="102"/>
      <c r="H450" s="102"/>
      <c r="I450" s="50"/>
      <c r="J450" s="50"/>
    </row>
    <row r="451" spans="1:10" ht="14.45" customHeight="1">
      <c r="A451" s="86" t="s">
        <v>309</v>
      </c>
      <c r="B451" s="86"/>
      <c r="C451" s="86"/>
      <c r="D451" s="86"/>
      <c r="E451" s="86"/>
      <c r="F451" s="86"/>
      <c r="G451" s="86"/>
      <c r="H451" s="86"/>
      <c r="I451" s="50"/>
      <c r="J451" s="50"/>
    </row>
    <row r="452" spans="1:10" ht="21">
      <c r="A452" s="66">
        <v>97</v>
      </c>
      <c r="B452" s="51" t="s">
        <v>310</v>
      </c>
      <c r="C452" s="52" t="s">
        <v>311</v>
      </c>
      <c r="D452" s="51" t="s">
        <v>35</v>
      </c>
      <c r="E452" s="101">
        <v>2</v>
      </c>
      <c r="F452" s="102"/>
      <c r="G452" s="102"/>
      <c r="H452" s="102"/>
      <c r="I452" s="50"/>
      <c r="J452" s="50"/>
    </row>
    <row r="453" spans="1:10" ht="14.45" customHeight="1">
      <c r="A453" s="53"/>
      <c r="B453" s="53"/>
      <c r="C453" s="54" t="s">
        <v>4</v>
      </c>
      <c r="D453" s="53" t="s">
        <v>3</v>
      </c>
      <c r="E453" s="87">
        <v>1.68</v>
      </c>
      <c r="F453" s="88"/>
      <c r="G453" s="104">
        <f>E453*E$452</f>
        <v>3.36</v>
      </c>
      <c r="H453" s="89">
        <f t="shared" ref="H453" si="103">F453*F$181</f>
        <v>0</v>
      </c>
      <c r="I453" s="50"/>
      <c r="J453" s="50"/>
    </row>
    <row r="454" spans="1:10" ht="14.45" customHeight="1">
      <c r="A454" s="53"/>
      <c r="B454" s="53"/>
      <c r="C454" s="54" t="s">
        <v>12</v>
      </c>
      <c r="D454" s="53" t="s">
        <v>7</v>
      </c>
      <c r="E454" s="87">
        <v>0.19</v>
      </c>
      <c r="F454" s="88"/>
      <c r="G454" s="104">
        <f t="shared" ref="G454:G457" si="104">E454*E$452</f>
        <v>0.38</v>
      </c>
      <c r="H454" s="89">
        <f t="shared" ref="H454:H458" si="105">F454*F$181</f>
        <v>0</v>
      </c>
      <c r="I454" s="50"/>
      <c r="J454" s="50"/>
    </row>
    <row r="455" spans="1:10" ht="14.45" customHeight="1">
      <c r="A455" s="53"/>
      <c r="B455" s="53"/>
      <c r="C455" s="54" t="s">
        <v>38</v>
      </c>
      <c r="D455" s="53" t="s">
        <v>39</v>
      </c>
      <c r="E455" s="87">
        <v>4.0000000000000002E-4</v>
      </c>
      <c r="F455" s="88"/>
      <c r="G455" s="104">
        <f t="shared" si="104"/>
        <v>8.0000000000000004E-4</v>
      </c>
      <c r="H455" s="89">
        <f t="shared" si="105"/>
        <v>0</v>
      </c>
      <c r="I455" s="50"/>
      <c r="J455" s="50"/>
    </row>
    <row r="456" spans="1:10" ht="14.45" customHeight="1">
      <c r="A456" s="53"/>
      <c r="B456" s="53"/>
      <c r="C456" s="54" t="s">
        <v>55</v>
      </c>
      <c r="D456" s="53" t="s">
        <v>56</v>
      </c>
      <c r="E456" s="87">
        <v>0.3</v>
      </c>
      <c r="F456" s="88"/>
      <c r="G456" s="104">
        <f>E456*E$452</f>
        <v>0.6</v>
      </c>
      <c r="H456" s="89">
        <f t="shared" si="105"/>
        <v>0</v>
      </c>
      <c r="I456" s="50"/>
      <c r="J456" s="50"/>
    </row>
    <row r="457" spans="1:10" ht="14.45" customHeight="1">
      <c r="A457" s="53"/>
      <c r="B457" s="53"/>
      <c r="C457" s="54" t="s">
        <v>84</v>
      </c>
      <c r="D457" s="53" t="s">
        <v>41</v>
      </c>
      <c r="E457" s="87">
        <v>2.0000000000000002E-5</v>
      </c>
      <c r="F457" s="88"/>
      <c r="G457" s="104">
        <f t="shared" si="104"/>
        <v>4.0000000000000003E-5</v>
      </c>
      <c r="H457" s="89">
        <f t="shared" si="105"/>
        <v>0</v>
      </c>
      <c r="I457" s="50"/>
      <c r="J457" s="50"/>
    </row>
    <row r="458" spans="1:10" ht="21.4" customHeight="1">
      <c r="A458" s="53"/>
      <c r="B458" s="53"/>
      <c r="C458" s="54" t="s">
        <v>156</v>
      </c>
      <c r="D458" s="53" t="s">
        <v>39</v>
      </c>
      <c r="E458" s="87">
        <v>4.0000000000000001E-3</v>
      </c>
      <c r="F458" s="88"/>
      <c r="G458" s="104">
        <f>E458*E$452</f>
        <v>8.0000000000000002E-3</v>
      </c>
      <c r="H458" s="89">
        <f t="shared" si="105"/>
        <v>0</v>
      </c>
      <c r="I458" s="50"/>
      <c r="J458" s="50"/>
    </row>
    <row r="459" spans="1:10" ht="14.45" customHeight="1">
      <c r="A459" s="66">
        <v>98</v>
      </c>
      <c r="B459" s="51"/>
      <c r="C459" s="52" t="s">
        <v>178</v>
      </c>
      <c r="D459" s="51" t="s">
        <v>35</v>
      </c>
      <c r="E459" s="101">
        <v>2</v>
      </c>
      <c r="F459" s="102"/>
      <c r="G459" s="102"/>
      <c r="H459" s="102"/>
      <c r="I459" s="50"/>
      <c r="J459" s="50"/>
    </row>
    <row r="460" spans="1:10" ht="14.45" customHeight="1">
      <c r="A460" s="86" t="s">
        <v>312</v>
      </c>
      <c r="B460" s="86"/>
      <c r="C460" s="86"/>
      <c r="D460" s="86"/>
      <c r="E460" s="86"/>
      <c r="F460" s="86"/>
      <c r="G460" s="86"/>
      <c r="H460" s="86"/>
      <c r="I460" s="50"/>
      <c r="J460" s="50"/>
    </row>
    <row r="461" spans="1:10" ht="42">
      <c r="A461" s="66">
        <v>99</v>
      </c>
      <c r="B461" s="51" t="s">
        <v>303</v>
      </c>
      <c r="C461" s="52" t="s">
        <v>304</v>
      </c>
      <c r="D461" s="51" t="s">
        <v>260</v>
      </c>
      <c r="E461" s="101">
        <v>0.45</v>
      </c>
      <c r="F461" s="102"/>
      <c r="G461" s="102"/>
      <c r="H461" s="102"/>
      <c r="I461" s="50"/>
      <c r="J461" s="50"/>
    </row>
    <row r="462" spans="1:10" ht="14.45" customHeight="1">
      <c r="A462" s="53"/>
      <c r="B462" s="53"/>
      <c r="C462" s="54" t="s">
        <v>2</v>
      </c>
      <c r="D462" s="53" t="s">
        <v>3</v>
      </c>
      <c r="E462" s="87">
        <v>29</v>
      </c>
      <c r="F462" s="88"/>
      <c r="G462" s="104">
        <f>E462*E$461</f>
        <v>13.05</v>
      </c>
      <c r="H462" s="89">
        <f t="shared" ref="H462" si="106">F462*F$181</f>
        <v>0</v>
      </c>
      <c r="I462" s="50"/>
      <c r="J462" s="50"/>
    </row>
    <row r="463" spans="1:10" ht="14.45" customHeight="1">
      <c r="A463" s="53"/>
      <c r="B463" s="53"/>
      <c r="C463" s="54" t="s">
        <v>12</v>
      </c>
      <c r="D463" s="53" t="s">
        <v>7</v>
      </c>
      <c r="E463" s="87">
        <v>5.76</v>
      </c>
      <c r="F463" s="88"/>
      <c r="G463" s="104">
        <f t="shared" ref="G463:G467" si="107">E463*E$461</f>
        <v>2.5920000000000001</v>
      </c>
      <c r="H463" s="89">
        <f t="shared" ref="H463:H468" si="108">F463*F$181</f>
        <v>0</v>
      </c>
      <c r="I463" s="50"/>
      <c r="J463" s="50"/>
    </row>
    <row r="464" spans="1:10" ht="14.45" customHeight="1">
      <c r="A464" s="53"/>
      <c r="B464" s="53"/>
      <c r="C464" s="54" t="s">
        <v>55</v>
      </c>
      <c r="D464" s="53" t="s">
        <v>56</v>
      </c>
      <c r="E464" s="87">
        <v>24</v>
      </c>
      <c r="F464" s="88"/>
      <c r="G464" s="104">
        <f t="shared" si="107"/>
        <v>10.8</v>
      </c>
      <c r="H464" s="89">
        <f t="shared" si="108"/>
        <v>0</v>
      </c>
      <c r="I464" s="50"/>
      <c r="J464" s="50"/>
    </row>
    <row r="465" spans="1:11" ht="14.45" customHeight="1">
      <c r="A465" s="53"/>
      <c r="B465" s="53"/>
      <c r="C465" s="54" t="s">
        <v>84</v>
      </c>
      <c r="D465" s="53" t="s">
        <v>41</v>
      </c>
      <c r="E465" s="87">
        <v>1.1999999999999999E-3</v>
      </c>
      <c r="F465" s="88"/>
      <c r="G465" s="104">
        <f t="shared" si="107"/>
        <v>5.4000000000000001E-4</v>
      </c>
      <c r="H465" s="89">
        <f t="shared" si="108"/>
        <v>0</v>
      </c>
      <c r="I465" s="50"/>
      <c r="J465" s="50"/>
    </row>
    <row r="466" spans="1:11" ht="14.45" customHeight="1">
      <c r="A466" s="53"/>
      <c r="B466" s="53"/>
      <c r="C466" s="54" t="s">
        <v>89</v>
      </c>
      <c r="D466" s="53" t="s">
        <v>39</v>
      </c>
      <c r="E466" s="87">
        <v>1.008</v>
      </c>
      <c r="F466" s="88"/>
      <c r="G466" s="104">
        <f>E466*E$461</f>
        <v>0.4536</v>
      </c>
      <c r="H466" s="89">
        <f t="shared" si="108"/>
        <v>0</v>
      </c>
      <c r="I466" s="50"/>
      <c r="J466" s="50"/>
    </row>
    <row r="467" spans="1:11" ht="14.45" customHeight="1">
      <c r="A467" s="53"/>
      <c r="B467" s="53"/>
      <c r="C467" s="54" t="s">
        <v>148</v>
      </c>
      <c r="D467" s="53" t="s">
        <v>56</v>
      </c>
      <c r="E467" s="87">
        <v>24</v>
      </c>
      <c r="F467" s="88"/>
      <c r="G467" s="104">
        <f t="shared" si="107"/>
        <v>10.8</v>
      </c>
      <c r="H467" s="89">
        <f t="shared" si="108"/>
        <v>0</v>
      </c>
      <c r="I467" s="50"/>
      <c r="J467" s="50"/>
    </row>
    <row r="468" spans="1:11" ht="14.45" customHeight="1">
      <c r="A468" s="53"/>
      <c r="B468" s="53"/>
      <c r="C468" s="54" t="s">
        <v>161</v>
      </c>
      <c r="D468" s="53" t="s">
        <v>39</v>
      </c>
      <c r="E468" s="87">
        <v>0.12</v>
      </c>
      <c r="F468" s="88"/>
      <c r="G468" s="104">
        <f>E468*E$461</f>
        <v>5.3999999999999999E-2</v>
      </c>
      <c r="H468" s="89">
        <f t="shared" si="108"/>
        <v>0</v>
      </c>
      <c r="I468" s="50"/>
      <c r="J468" s="50"/>
    </row>
    <row r="469" spans="1:11" ht="14.45" customHeight="1" thickBot="1">
      <c r="A469" s="67">
        <v>100</v>
      </c>
      <c r="B469" s="67">
        <v>59254</v>
      </c>
      <c r="C469" s="62" t="s">
        <v>146</v>
      </c>
      <c r="D469" s="61" t="s">
        <v>37</v>
      </c>
      <c r="E469" s="112">
        <v>45</v>
      </c>
      <c r="F469" s="113"/>
      <c r="G469" s="113"/>
      <c r="H469" s="113"/>
      <c r="I469" s="63"/>
      <c r="J469" s="63"/>
    </row>
    <row r="470" spans="1:11" s="4" customFormat="1" ht="15.75" thickTop="1" thickBot="1">
      <c r="A470" s="108" t="s">
        <v>320</v>
      </c>
      <c r="B470" s="109"/>
      <c r="C470" s="110"/>
      <c r="D470" s="46"/>
      <c r="E470" s="47"/>
      <c r="F470" s="47"/>
      <c r="G470" s="48"/>
      <c r="H470" s="48">
        <v>8079051</v>
      </c>
      <c r="I470" s="49"/>
      <c r="J470" s="49">
        <f>SUM(J21:J469)</f>
        <v>0</v>
      </c>
      <c r="K470" s="33"/>
    </row>
    <row r="471" spans="1:11" s="4" customFormat="1" ht="15.75" thickTop="1" thickBot="1">
      <c r="A471" s="105" t="s">
        <v>316</v>
      </c>
      <c r="B471" s="106"/>
      <c r="C471" s="107"/>
      <c r="D471" s="29"/>
      <c r="E471" s="30"/>
      <c r="F471" s="30"/>
      <c r="G471" s="31"/>
      <c r="H471" s="31">
        <v>8079051</v>
      </c>
      <c r="I471" s="32"/>
      <c r="J471" s="32"/>
      <c r="K471" s="33"/>
    </row>
    <row r="472" spans="1:11" s="4" customFormat="1" ht="15.75" thickTop="1" thickBot="1">
      <c r="A472" s="105" t="s">
        <v>2</v>
      </c>
      <c r="B472" s="106"/>
      <c r="C472" s="107"/>
      <c r="D472" s="29" t="s">
        <v>317</v>
      </c>
      <c r="E472" s="30"/>
      <c r="F472" s="30"/>
      <c r="G472" s="31"/>
      <c r="H472" s="31">
        <v>8079051</v>
      </c>
      <c r="I472" s="32"/>
      <c r="J472" s="32"/>
      <c r="K472" s="33"/>
    </row>
    <row r="473" spans="1:11" s="4" customFormat="1" ht="15.75" thickTop="1" thickBot="1">
      <c r="A473" s="105" t="s">
        <v>5</v>
      </c>
      <c r="B473" s="106"/>
      <c r="C473" s="107"/>
      <c r="D473" s="29" t="s">
        <v>317</v>
      </c>
      <c r="E473" s="30"/>
      <c r="F473" s="30"/>
      <c r="G473" s="31"/>
      <c r="H473" s="31">
        <v>8079051</v>
      </c>
      <c r="I473" s="32"/>
      <c r="J473" s="32"/>
      <c r="K473" s="33"/>
    </row>
    <row r="474" spans="1:11" s="4" customFormat="1" ht="15.75" thickTop="1" thickBot="1">
      <c r="A474" s="105" t="s">
        <v>318</v>
      </c>
      <c r="B474" s="106"/>
      <c r="C474" s="107"/>
      <c r="D474" s="29" t="s">
        <v>317</v>
      </c>
      <c r="E474" s="30"/>
      <c r="F474" s="30"/>
      <c r="G474" s="31"/>
      <c r="H474" s="31">
        <v>8079051</v>
      </c>
      <c r="I474" s="32"/>
      <c r="J474" s="32"/>
      <c r="K474" s="33"/>
    </row>
    <row r="475" spans="1:11" s="4" customFormat="1" ht="39" customHeight="1" thickTop="1" thickBot="1">
      <c r="A475" s="105" t="s">
        <v>319</v>
      </c>
      <c r="B475" s="106"/>
      <c r="C475" s="107"/>
      <c r="D475" s="29" t="s">
        <v>317</v>
      </c>
      <c r="E475" s="30"/>
      <c r="F475" s="30"/>
      <c r="G475" s="31"/>
      <c r="H475" s="31">
        <v>8079051</v>
      </c>
      <c r="I475" s="32"/>
      <c r="J475" s="32"/>
      <c r="K475" s="33"/>
    </row>
    <row r="476" spans="1:11" s="4" customFormat="1" ht="15.75" thickTop="1" thickBot="1">
      <c r="A476" s="105" t="s">
        <v>320</v>
      </c>
      <c r="B476" s="106"/>
      <c r="C476" s="107"/>
      <c r="D476" s="29" t="s">
        <v>317</v>
      </c>
      <c r="E476" s="30"/>
      <c r="F476" s="30"/>
      <c r="G476" s="31"/>
      <c r="H476" s="31">
        <v>8079051</v>
      </c>
      <c r="I476" s="32"/>
      <c r="J476" s="32"/>
      <c r="K476" s="33"/>
    </row>
    <row r="477" spans="1:11" s="4" customFormat="1" ht="15.75" thickTop="1" thickBot="1">
      <c r="A477" s="105" t="s">
        <v>321</v>
      </c>
      <c r="B477" s="106"/>
      <c r="C477" s="107"/>
      <c r="D477" s="29" t="s">
        <v>317</v>
      </c>
      <c r="E477" s="30"/>
      <c r="F477" s="30"/>
      <c r="G477" s="31"/>
      <c r="H477" s="31">
        <v>8079051</v>
      </c>
      <c r="I477" s="32"/>
      <c r="J477" s="32"/>
      <c r="K477" s="33"/>
    </row>
    <row r="478" spans="1:11" s="4" customFormat="1" ht="15.75" thickTop="1" thickBot="1">
      <c r="A478" s="105" t="s">
        <v>168</v>
      </c>
      <c r="B478" s="106"/>
      <c r="C478" s="107"/>
      <c r="D478" s="29" t="s">
        <v>317</v>
      </c>
      <c r="E478" s="30"/>
      <c r="F478" s="30"/>
      <c r="G478" s="31"/>
      <c r="H478" s="31">
        <v>8079051</v>
      </c>
      <c r="I478" s="32"/>
      <c r="J478" s="32"/>
      <c r="K478" s="33"/>
    </row>
    <row r="479" spans="1:11" s="4" customFormat="1" ht="27.75" customHeight="1" thickTop="1" thickBot="1">
      <c r="A479" s="105" t="s">
        <v>325</v>
      </c>
      <c r="B479" s="106"/>
      <c r="C479" s="107"/>
      <c r="D479" s="29" t="s">
        <v>317</v>
      </c>
      <c r="E479" s="30"/>
      <c r="F479" s="30"/>
      <c r="G479" s="31"/>
      <c r="H479" s="31">
        <v>8079051</v>
      </c>
      <c r="I479" s="32"/>
      <c r="J479" s="32"/>
      <c r="K479" s="33"/>
    </row>
    <row r="480" spans="1:11" s="4" customFormat="1" ht="15.75" thickTop="1" thickBot="1">
      <c r="A480" s="105" t="s">
        <v>322</v>
      </c>
      <c r="B480" s="106"/>
      <c r="C480" s="107"/>
      <c r="D480" s="29" t="s">
        <v>317</v>
      </c>
      <c r="E480" s="30"/>
      <c r="F480" s="30"/>
      <c r="G480" s="31"/>
      <c r="H480" s="31">
        <v>8079051</v>
      </c>
      <c r="I480" s="32"/>
      <c r="J480" s="32"/>
      <c r="K480" s="33"/>
    </row>
    <row r="481" spans="1:12" s="4" customFormat="1" ht="15.75" thickTop="1" thickBot="1">
      <c r="A481" s="105" t="s">
        <v>323</v>
      </c>
      <c r="B481" s="106"/>
      <c r="C481" s="107"/>
      <c r="D481" s="29" t="s">
        <v>317</v>
      </c>
      <c r="E481" s="30"/>
      <c r="F481" s="30"/>
      <c r="G481" s="31"/>
      <c r="H481" s="31">
        <v>8079051</v>
      </c>
      <c r="I481" s="32"/>
      <c r="J481" s="32"/>
      <c r="K481" s="33"/>
    </row>
    <row r="482" spans="1:12" s="4" customFormat="1" thickTop="1">
      <c r="A482" s="105" t="s">
        <v>324</v>
      </c>
      <c r="B482" s="106"/>
      <c r="C482" s="107"/>
      <c r="D482" s="29" t="s">
        <v>317</v>
      </c>
      <c r="E482" s="30"/>
      <c r="F482" s="30"/>
      <c r="G482" s="31"/>
      <c r="H482" s="31">
        <v>8079051</v>
      </c>
      <c r="I482" s="32"/>
      <c r="J482" s="32"/>
      <c r="K482" s="33"/>
      <c r="L482" s="68"/>
    </row>
    <row r="483" spans="1:12" s="19" customFormat="1">
      <c r="A483" s="34"/>
      <c r="E483" s="35"/>
      <c r="F483" s="35"/>
      <c r="G483" s="36"/>
      <c r="H483" s="36"/>
      <c r="I483" s="37"/>
      <c r="J483" s="37"/>
    </row>
    <row r="484" spans="1:12" s="19" customFormat="1" ht="15.75" customHeight="1">
      <c r="A484" s="34"/>
      <c r="E484" s="35"/>
      <c r="F484" s="35"/>
      <c r="G484" s="36"/>
      <c r="H484" s="36"/>
      <c r="I484" s="37"/>
      <c r="J484" s="37"/>
    </row>
    <row r="485" spans="1:12" s="19" customFormat="1">
      <c r="A485" s="38"/>
      <c r="B485" s="39"/>
      <c r="C485" s="39"/>
      <c r="D485" s="39"/>
      <c r="E485" s="45"/>
      <c r="F485" s="45"/>
      <c r="G485" s="1"/>
      <c r="H485" s="40"/>
      <c r="I485" s="41"/>
      <c r="J485" s="41"/>
    </row>
    <row r="486" spans="1:12" s="19" customFormat="1">
      <c r="A486" s="34"/>
      <c r="E486" s="35"/>
      <c r="F486" s="35"/>
      <c r="G486" s="2"/>
      <c r="H486" s="36"/>
      <c r="I486" s="37"/>
      <c r="J486" s="37"/>
    </row>
    <row r="487" spans="1:12" s="19" customFormat="1">
      <c r="A487" s="38"/>
      <c r="B487" s="39"/>
      <c r="C487" s="39"/>
      <c r="D487" s="39"/>
      <c r="E487" s="45"/>
      <c r="F487" s="45"/>
      <c r="G487" s="1"/>
      <c r="H487" s="40"/>
      <c r="I487" s="41"/>
      <c r="J487" s="41"/>
    </row>
  </sheetData>
  <autoFilter ref="A19:J482">
    <filterColumn colId="4" showButton="0"/>
    <filterColumn colId="6" showButton="0"/>
  </autoFilter>
  <mergeCells count="786">
    <mergeCell ref="E462:F462"/>
    <mergeCell ref="G462:H462"/>
    <mergeCell ref="E456:F456"/>
    <mergeCell ref="G456:H456"/>
    <mergeCell ref="E457:F457"/>
    <mergeCell ref="G457:H457"/>
    <mergeCell ref="A480:C480"/>
    <mergeCell ref="E468:F468"/>
    <mergeCell ref="G468:H468"/>
    <mergeCell ref="E463:F463"/>
    <mergeCell ref="G463:H463"/>
    <mergeCell ref="E464:F464"/>
    <mergeCell ref="G464:H464"/>
    <mergeCell ref="E465:F465"/>
    <mergeCell ref="G465:H465"/>
    <mergeCell ref="E458:F458"/>
    <mergeCell ref="G458:H458"/>
    <mergeCell ref="E459:H459"/>
    <mergeCell ref="E461:H461"/>
    <mergeCell ref="A481:C481"/>
    <mergeCell ref="A482:C482"/>
    <mergeCell ref="A470:C470"/>
    <mergeCell ref="A479:C479"/>
    <mergeCell ref="A478:C478"/>
    <mergeCell ref="I17:J17"/>
    <mergeCell ref="E21:H21"/>
    <mergeCell ref="E28:H28"/>
    <mergeCell ref="E34:H34"/>
    <mergeCell ref="E40:H40"/>
    <mergeCell ref="E46:H46"/>
    <mergeCell ref="E53:H53"/>
    <mergeCell ref="E469:H469"/>
    <mergeCell ref="A471:C471"/>
    <mergeCell ref="A472:C472"/>
    <mergeCell ref="A473:C473"/>
    <mergeCell ref="A474:C474"/>
    <mergeCell ref="A475:C475"/>
    <mergeCell ref="A476:C476"/>
    <mergeCell ref="A477:C477"/>
    <mergeCell ref="E466:F466"/>
    <mergeCell ref="G466:H466"/>
    <mergeCell ref="E467:F467"/>
    <mergeCell ref="G467:H467"/>
    <mergeCell ref="E453:F453"/>
    <mergeCell ref="G453:H453"/>
    <mergeCell ref="E454:F454"/>
    <mergeCell ref="G454:H454"/>
    <mergeCell ref="E455:F455"/>
    <mergeCell ref="G455:H455"/>
    <mergeCell ref="A460:H460"/>
    <mergeCell ref="E449:F449"/>
    <mergeCell ref="G449:H449"/>
    <mergeCell ref="A451:H451"/>
    <mergeCell ref="E450:H450"/>
    <mergeCell ref="E452:H452"/>
    <mergeCell ref="E448:F448"/>
    <mergeCell ref="G448:H448"/>
    <mergeCell ref="E443:F443"/>
    <mergeCell ref="G443:H443"/>
    <mergeCell ref="E444:F444"/>
    <mergeCell ref="G444:H444"/>
    <mergeCell ref="E445:F445"/>
    <mergeCell ref="G445:H445"/>
    <mergeCell ref="E446:H446"/>
    <mergeCell ref="E447:H447"/>
    <mergeCell ref="E440:F440"/>
    <mergeCell ref="G440:H440"/>
    <mergeCell ref="E441:F441"/>
    <mergeCell ref="G441:H441"/>
    <mergeCell ref="E442:F442"/>
    <mergeCell ref="G442:H442"/>
    <mergeCell ref="E437:H437"/>
    <mergeCell ref="E438:H438"/>
    <mergeCell ref="E439:H439"/>
    <mergeCell ref="E430:H430"/>
    <mergeCell ref="E431:H431"/>
    <mergeCell ref="E432:H432"/>
    <mergeCell ref="E433:H433"/>
    <mergeCell ref="E434:H434"/>
    <mergeCell ref="E436:H436"/>
    <mergeCell ref="E427:F427"/>
    <mergeCell ref="G427:H427"/>
    <mergeCell ref="E428:F428"/>
    <mergeCell ref="G428:H428"/>
    <mergeCell ref="E429:F429"/>
    <mergeCell ref="G429:H429"/>
    <mergeCell ref="E424:F424"/>
    <mergeCell ref="G424:H424"/>
    <mergeCell ref="E425:F425"/>
    <mergeCell ref="G425:H425"/>
    <mergeCell ref="E426:F426"/>
    <mergeCell ref="G426:H426"/>
    <mergeCell ref="E423:F423"/>
    <mergeCell ref="G423:H423"/>
    <mergeCell ref="E418:F418"/>
    <mergeCell ref="G418:H418"/>
    <mergeCell ref="E419:H419"/>
    <mergeCell ref="E420:H420"/>
    <mergeCell ref="E421:H421"/>
    <mergeCell ref="E422:H422"/>
    <mergeCell ref="E415:F415"/>
    <mergeCell ref="G415:H415"/>
    <mergeCell ref="E416:F416"/>
    <mergeCell ref="G416:H416"/>
    <mergeCell ref="E417:F417"/>
    <mergeCell ref="G417:H417"/>
    <mergeCell ref="E412:H412"/>
    <mergeCell ref="E413:H413"/>
    <mergeCell ref="E414:H414"/>
    <mergeCell ref="E411:F411"/>
    <mergeCell ref="G411:H411"/>
    <mergeCell ref="E406:F406"/>
    <mergeCell ref="G406:H406"/>
    <mergeCell ref="E407:F407"/>
    <mergeCell ref="G407:H407"/>
    <mergeCell ref="E408:H408"/>
    <mergeCell ref="E409:H409"/>
    <mergeCell ref="E410:H410"/>
    <mergeCell ref="A404:H404"/>
    <mergeCell ref="A399:H399"/>
    <mergeCell ref="E401:F401"/>
    <mergeCell ref="G401:H401"/>
    <mergeCell ref="E398:H398"/>
    <mergeCell ref="E400:H400"/>
    <mergeCell ref="E402:H402"/>
    <mergeCell ref="E403:H403"/>
    <mergeCell ref="E405:H405"/>
    <mergeCell ref="E395:F395"/>
    <mergeCell ref="G395:H395"/>
    <mergeCell ref="E396:F396"/>
    <mergeCell ref="G396:H396"/>
    <mergeCell ref="E397:F397"/>
    <mergeCell ref="G397:H397"/>
    <mergeCell ref="E391:F391"/>
    <mergeCell ref="G391:H391"/>
    <mergeCell ref="E393:F393"/>
    <mergeCell ref="G393:H393"/>
    <mergeCell ref="E394:F394"/>
    <mergeCell ref="G394:H394"/>
    <mergeCell ref="G392:H392"/>
    <mergeCell ref="E388:F388"/>
    <mergeCell ref="G388:H388"/>
    <mergeCell ref="E389:F389"/>
    <mergeCell ref="G389:H389"/>
    <mergeCell ref="E390:F390"/>
    <mergeCell ref="G390:H390"/>
    <mergeCell ref="E385:F385"/>
    <mergeCell ref="G385:H385"/>
    <mergeCell ref="E386:F386"/>
    <mergeCell ref="G386:H386"/>
    <mergeCell ref="E387:F387"/>
    <mergeCell ref="G387:H387"/>
    <mergeCell ref="E382:F382"/>
    <mergeCell ref="G382:H382"/>
    <mergeCell ref="E383:F383"/>
    <mergeCell ref="G383:H383"/>
    <mergeCell ref="E384:F384"/>
    <mergeCell ref="G384:H384"/>
    <mergeCell ref="E379:F379"/>
    <mergeCell ref="G379:H379"/>
    <mergeCell ref="E380:H380"/>
    <mergeCell ref="E381:H381"/>
    <mergeCell ref="E377:F377"/>
    <mergeCell ref="G377:H377"/>
    <mergeCell ref="E378:F378"/>
    <mergeCell ref="G378:H378"/>
    <mergeCell ref="E373:F373"/>
    <mergeCell ref="G373:H373"/>
    <mergeCell ref="E374:H374"/>
    <mergeCell ref="E375:H375"/>
    <mergeCell ref="E376:H376"/>
    <mergeCell ref="E370:F370"/>
    <mergeCell ref="G370:H370"/>
    <mergeCell ref="E371:F371"/>
    <mergeCell ref="G371:H371"/>
    <mergeCell ref="E372:F372"/>
    <mergeCell ref="G372:H372"/>
    <mergeCell ref="E369:F369"/>
    <mergeCell ref="G369:H369"/>
    <mergeCell ref="E367:H367"/>
    <mergeCell ref="E368:H368"/>
    <mergeCell ref="E366:H366"/>
    <mergeCell ref="E358:F358"/>
    <mergeCell ref="G358:H358"/>
    <mergeCell ref="E359:F359"/>
    <mergeCell ref="G359:H359"/>
    <mergeCell ref="E355:F355"/>
    <mergeCell ref="G355:H355"/>
    <mergeCell ref="E356:F356"/>
    <mergeCell ref="G356:H356"/>
    <mergeCell ref="E357:F357"/>
    <mergeCell ref="G357:H357"/>
    <mergeCell ref="E360:H360"/>
    <mergeCell ref="E364:F364"/>
    <mergeCell ref="G364:H364"/>
    <mergeCell ref="E365:F365"/>
    <mergeCell ref="G365:H365"/>
    <mergeCell ref="E362:F362"/>
    <mergeCell ref="G362:H362"/>
    <mergeCell ref="E363:F363"/>
    <mergeCell ref="G363:H363"/>
    <mergeCell ref="E361:H361"/>
    <mergeCell ref="E352:F352"/>
    <mergeCell ref="G352:H352"/>
    <mergeCell ref="E353:F353"/>
    <mergeCell ref="G353:H353"/>
    <mergeCell ref="E354:F354"/>
    <mergeCell ref="G354:H354"/>
    <mergeCell ref="E349:F349"/>
    <mergeCell ref="G349:H349"/>
    <mergeCell ref="E350:H350"/>
    <mergeCell ref="E351:H351"/>
    <mergeCell ref="E345:F345"/>
    <mergeCell ref="G345:H345"/>
    <mergeCell ref="E347:F347"/>
    <mergeCell ref="G347:H347"/>
    <mergeCell ref="E348:F348"/>
    <mergeCell ref="G348:H348"/>
    <mergeCell ref="E342:F342"/>
    <mergeCell ref="G342:H342"/>
    <mergeCell ref="E343:F343"/>
    <mergeCell ref="G343:H343"/>
    <mergeCell ref="E344:F344"/>
    <mergeCell ref="G344:H344"/>
    <mergeCell ref="G346:H346"/>
    <mergeCell ref="A338:H338"/>
    <mergeCell ref="E340:F340"/>
    <mergeCell ref="G340:H340"/>
    <mergeCell ref="E341:F341"/>
    <mergeCell ref="G341:H341"/>
    <mergeCell ref="E335:F335"/>
    <mergeCell ref="G335:H335"/>
    <mergeCell ref="E336:F336"/>
    <mergeCell ref="G336:H336"/>
    <mergeCell ref="E337:F337"/>
    <mergeCell ref="G337:H337"/>
    <mergeCell ref="E339:H339"/>
    <mergeCell ref="A331:H331"/>
    <mergeCell ref="E333:F333"/>
    <mergeCell ref="G333:H333"/>
    <mergeCell ref="E334:F334"/>
    <mergeCell ref="G334:H334"/>
    <mergeCell ref="E328:F328"/>
    <mergeCell ref="G328:H328"/>
    <mergeCell ref="E329:F329"/>
    <mergeCell ref="G329:H329"/>
    <mergeCell ref="E330:H330"/>
    <mergeCell ref="E332:H332"/>
    <mergeCell ref="E325:F325"/>
    <mergeCell ref="G325:H325"/>
    <mergeCell ref="E326:F326"/>
    <mergeCell ref="G326:H326"/>
    <mergeCell ref="E327:F327"/>
    <mergeCell ref="G327:H327"/>
    <mergeCell ref="E324:F324"/>
    <mergeCell ref="G324:H324"/>
    <mergeCell ref="E322:H322"/>
    <mergeCell ref="E323:H323"/>
    <mergeCell ref="E319:F319"/>
    <mergeCell ref="G319:H319"/>
    <mergeCell ref="E320:F320"/>
    <mergeCell ref="G320:H320"/>
    <mergeCell ref="E321:F321"/>
    <mergeCell ref="G321:H321"/>
    <mergeCell ref="E316:F316"/>
    <mergeCell ref="G316:H316"/>
    <mergeCell ref="E317:F317"/>
    <mergeCell ref="G317:H317"/>
    <mergeCell ref="E318:F318"/>
    <mergeCell ref="G318:H318"/>
    <mergeCell ref="E313:F313"/>
    <mergeCell ref="G313:H313"/>
    <mergeCell ref="E314:F314"/>
    <mergeCell ref="G314:H314"/>
    <mergeCell ref="E315:F315"/>
    <mergeCell ref="G315:H315"/>
    <mergeCell ref="E310:F310"/>
    <mergeCell ref="G310:H310"/>
    <mergeCell ref="E311:F311"/>
    <mergeCell ref="G311:H311"/>
    <mergeCell ref="E312:F312"/>
    <mergeCell ref="G312:H312"/>
    <mergeCell ref="E309:H309"/>
    <mergeCell ref="E301:F301"/>
    <mergeCell ref="G301:H301"/>
    <mergeCell ref="E302:F302"/>
    <mergeCell ref="G302:H302"/>
    <mergeCell ref="E296:F296"/>
    <mergeCell ref="G296:H296"/>
    <mergeCell ref="E297:F297"/>
    <mergeCell ref="G297:H297"/>
    <mergeCell ref="E298:H298"/>
    <mergeCell ref="E299:H299"/>
    <mergeCell ref="E306:F306"/>
    <mergeCell ref="G306:H306"/>
    <mergeCell ref="A308:H308"/>
    <mergeCell ref="E303:F303"/>
    <mergeCell ref="G303:H303"/>
    <mergeCell ref="E304:F304"/>
    <mergeCell ref="G304:H304"/>
    <mergeCell ref="E305:F305"/>
    <mergeCell ref="G305:H305"/>
    <mergeCell ref="E307:H307"/>
    <mergeCell ref="E293:F293"/>
    <mergeCell ref="G293:H293"/>
    <mergeCell ref="E294:F294"/>
    <mergeCell ref="G294:H294"/>
    <mergeCell ref="E295:F295"/>
    <mergeCell ref="G295:H295"/>
    <mergeCell ref="E290:F290"/>
    <mergeCell ref="G290:H290"/>
    <mergeCell ref="E291:F291"/>
    <mergeCell ref="G291:H291"/>
    <mergeCell ref="E292:F292"/>
    <mergeCell ref="G292:H292"/>
    <mergeCell ref="E289:H289"/>
    <mergeCell ref="E281:F281"/>
    <mergeCell ref="G281:H281"/>
    <mergeCell ref="E282:F282"/>
    <mergeCell ref="G282:H282"/>
    <mergeCell ref="E278:F278"/>
    <mergeCell ref="G278:H278"/>
    <mergeCell ref="E279:F279"/>
    <mergeCell ref="G279:H279"/>
    <mergeCell ref="E280:F280"/>
    <mergeCell ref="G280:H280"/>
    <mergeCell ref="E283:H283"/>
    <mergeCell ref="E287:F287"/>
    <mergeCell ref="G287:H287"/>
    <mergeCell ref="E288:F288"/>
    <mergeCell ref="G288:H288"/>
    <mergeCell ref="E284:F284"/>
    <mergeCell ref="G284:H284"/>
    <mergeCell ref="E285:F285"/>
    <mergeCell ref="G285:H285"/>
    <mergeCell ref="E286:F286"/>
    <mergeCell ref="G286:H286"/>
    <mergeCell ref="A275:H275"/>
    <mergeCell ref="E277:F277"/>
    <mergeCell ref="G277:H277"/>
    <mergeCell ref="E271:F271"/>
    <mergeCell ref="G271:H271"/>
    <mergeCell ref="E272:F272"/>
    <mergeCell ref="G272:H272"/>
    <mergeCell ref="E273:F273"/>
    <mergeCell ref="G273:H273"/>
    <mergeCell ref="E274:H274"/>
    <mergeCell ref="E276:H276"/>
    <mergeCell ref="E268:F268"/>
    <mergeCell ref="G268:H268"/>
    <mergeCell ref="E269:F269"/>
    <mergeCell ref="G269:H269"/>
    <mergeCell ref="E270:F270"/>
    <mergeCell ref="G270:H270"/>
    <mergeCell ref="E265:F265"/>
    <mergeCell ref="G265:H265"/>
    <mergeCell ref="E266:F266"/>
    <mergeCell ref="G266:H266"/>
    <mergeCell ref="E267:F267"/>
    <mergeCell ref="G267:H267"/>
    <mergeCell ref="E257:H257"/>
    <mergeCell ref="E264:H264"/>
    <mergeCell ref="E254:F254"/>
    <mergeCell ref="G254:H254"/>
    <mergeCell ref="E255:F255"/>
    <mergeCell ref="G255:H255"/>
    <mergeCell ref="E256:F256"/>
    <mergeCell ref="G256:H256"/>
    <mergeCell ref="E251:F251"/>
    <mergeCell ref="G251:H251"/>
    <mergeCell ref="E252:F252"/>
    <mergeCell ref="G252:H252"/>
    <mergeCell ref="E253:F253"/>
    <mergeCell ref="G253:H253"/>
    <mergeCell ref="E260:F260"/>
    <mergeCell ref="G260:H260"/>
    <mergeCell ref="E261:F261"/>
    <mergeCell ref="G261:H261"/>
    <mergeCell ref="A263:H263"/>
    <mergeCell ref="E258:F258"/>
    <mergeCell ref="G258:H258"/>
    <mergeCell ref="E259:F259"/>
    <mergeCell ref="G259:H259"/>
    <mergeCell ref="E248:F248"/>
    <mergeCell ref="G248:H248"/>
    <mergeCell ref="E250:F250"/>
    <mergeCell ref="G250:H250"/>
    <mergeCell ref="E246:F246"/>
    <mergeCell ref="G246:H246"/>
    <mergeCell ref="E247:F247"/>
    <mergeCell ref="G247:H247"/>
    <mergeCell ref="E245:H245"/>
    <mergeCell ref="E249:H249"/>
    <mergeCell ref="E242:F242"/>
    <mergeCell ref="G242:H242"/>
    <mergeCell ref="E243:F243"/>
    <mergeCell ref="G243:H243"/>
    <mergeCell ref="E244:F244"/>
    <mergeCell ref="G244:H244"/>
    <mergeCell ref="E239:F239"/>
    <mergeCell ref="G239:H239"/>
    <mergeCell ref="E240:F240"/>
    <mergeCell ref="G240:H240"/>
    <mergeCell ref="E241:F241"/>
    <mergeCell ref="G241:H241"/>
    <mergeCell ref="E238:H238"/>
    <mergeCell ref="A229:H229"/>
    <mergeCell ref="E231:F231"/>
    <mergeCell ref="G231:H231"/>
    <mergeCell ref="E232:F232"/>
    <mergeCell ref="G232:H232"/>
    <mergeCell ref="E226:F226"/>
    <mergeCell ref="G226:H226"/>
    <mergeCell ref="E227:F227"/>
    <mergeCell ref="G227:H227"/>
    <mergeCell ref="E228:F228"/>
    <mergeCell ref="G228:H228"/>
    <mergeCell ref="E230:H230"/>
    <mergeCell ref="E236:F236"/>
    <mergeCell ref="G236:H236"/>
    <mergeCell ref="E237:F237"/>
    <mergeCell ref="G237:H237"/>
    <mergeCell ref="E233:F233"/>
    <mergeCell ref="G233:H233"/>
    <mergeCell ref="E234:F234"/>
    <mergeCell ref="G234:H234"/>
    <mergeCell ref="E235:F235"/>
    <mergeCell ref="G235:H235"/>
    <mergeCell ref="E223:F223"/>
    <mergeCell ref="G223:H223"/>
    <mergeCell ref="E224:F224"/>
    <mergeCell ref="G224:H224"/>
    <mergeCell ref="E225:F225"/>
    <mergeCell ref="G225:H225"/>
    <mergeCell ref="E220:F220"/>
    <mergeCell ref="G220:H220"/>
    <mergeCell ref="E221:F221"/>
    <mergeCell ref="G221:H221"/>
    <mergeCell ref="E222:F222"/>
    <mergeCell ref="G222:H222"/>
    <mergeCell ref="A216:H216"/>
    <mergeCell ref="E218:F218"/>
    <mergeCell ref="G218:H218"/>
    <mergeCell ref="E219:F219"/>
    <mergeCell ref="G219:H219"/>
    <mergeCell ref="E212:F212"/>
    <mergeCell ref="G212:H212"/>
    <mergeCell ref="E213:F213"/>
    <mergeCell ref="G213:H213"/>
    <mergeCell ref="E214:F214"/>
    <mergeCell ref="G214:H214"/>
    <mergeCell ref="E217:H217"/>
    <mergeCell ref="E210:F210"/>
    <mergeCell ref="G210:H210"/>
    <mergeCell ref="E211:F211"/>
    <mergeCell ref="G211:H211"/>
    <mergeCell ref="E206:F206"/>
    <mergeCell ref="G206:H206"/>
    <mergeCell ref="E207:F207"/>
    <mergeCell ref="G207:H207"/>
    <mergeCell ref="E208:F208"/>
    <mergeCell ref="G208:H208"/>
    <mergeCell ref="E209:H209"/>
    <mergeCell ref="E204:F204"/>
    <mergeCell ref="G204:H204"/>
    <mergeCell ref="E205:F205"/>
    <mergeCell ref="G205:H205"/>
    <mergeCell ref="E200:F200"/>
    <mergeCell ref="G200:H200"/>
    <mergeCell ref="E201:F201"/>
    <mergeCell ref="G201:H201"/>
    <mergeCell ref="E202:F202"/>
    <mergeCell ref="G202:H202"/>
    <mergeCell ref="E203:H203"/>
    <mergeCell ref="E198:F198"/>
    <mergeCell ref="G198:H198"/>
    <mergeCell ref="E199:F199"/>
    <mergeCell ref="G199:H199"/>
    <mergeCell ref="E194:F194"/>
    <mergeCell ref="E195:F195"/>
    <mergeCell ref="E196:H196"/>
    <mergeCell ref="E197:H197"/>
    <mergeCell ref="E191:F191"/>
    <mergeCell ref="E192:F192"/>
    <mergeCell ref="E193:F193"/>
    <mergeCell ref="E188:F188"/>
    <mergeCell ref="E189:F189"/>
    <mergeCell ref="E190:F190"/>
    <mergeCell ref="E185:F185"/>
    <mergeCell ref="E186:F186"/>
    <mergeCell ref="E187:F187"/>
    <mergeCell ref="E182:F182"/>
    <mergeCell ref="E183:F183"/>
    <mergeCell ref="E184:F184"/>
    <mergeCell ref="E181:H181"/>
    <mergeCell ref="E172:F172"/>
    <mergeCell ref="E169:F169"/>
    <mergeCell ref="E170:F170"/>
    <mergeCell ref="E171:F171"/>
    <mergeCell ref="E173:H173"/>
    <mergeCell ref="E175:H175"/>
    <mergeCell ref="E167:F167"/>
    <mergeCell ref="E168:F168"/>
    <mergeCell ref="E179:F179"/>
    <mergeCell ref="G179:H179"/>
    <mergeCell ref="E180:F180"/>
    <mergeCell ref="G180:H180"/>
    <mergeCell ref="E176:F176"/>
    <mergeCell ref="G176:H176"/>
    <mergeCell ref="E177:F177"/>
    <mergeCell ref="G177:H177"/>
    <mergeCell ref="E178:F178"/>
    <mergeCell ref="G178:H178"/>
    <mergeCell ref="E163:F163"/>
    <mergeCell ref="G163:H163"/>
    <mergeCell ref="E164:F164"/>
    <mergeCell ref="G164:H164"/>
    <mergeCell ref="E165:F165"/>
    <mergeCell ref="G165:H165"/>
    <mergeCell ref="E166:H166"/>
    <mergeCell ref="E160:F160"/>
    <mergeCell ref="G160:H160"/>
    <mergeCell ref="E161:F161"/>
    <mergeCell ref="G161:H161"/>
    <mergeCell ref="E162:F162"/>
    <mergeCell ref="G162:H162"/>
    <mergeCell ref="E157:F157"/>
    <mergeCell ref="G157:H157"/>
    <mergeCell ref="E158:F158"/>
    <mergeCell ref="G158:H158"/>
    <mergeCell ref="E159:F159"/>
    <mergeCell ref="G159:H159"/>
    <mergeCell ref="E154:F154"/>
    <mergeCell ref="G154:H154"/>
    <mergeCell ref="E152:F152"/>
    <mergeCell ref="G152:H152"/>
    <mergeCell ref="E153:F153"/>
    <mergeCell ref="G153:H153"/>
    <mergeCell ref="E151:H151"/>
    <mergeCell ref="E155:H155"/>
    <mergeCell ref="E156:H156"/>
    <mergeCell ref="E148:F148"/>
    <mergeCell ref="G148:H148"/>
    <mergeCell ref="E149:F149"/>
    <mergeCell ref="G149:H149"/>
    <mergeCell ref="E150:F150"/>
    <mergeCell ref="G150:H150"/>
    <mergeCell ref="E145:F145"/>
    <mergeCell ref="G145:H145"/>
    <mergeCell ref="E146:F146"/>
    <mergeCell ref="G146:H146"/>
    <mergeCell ref="E147:F147"/>
    <mergeCell ref="G147:H147"/>
    <mergeCell ref="E142:F142"/>
    <mergeCell ref="G142:H142"/>
    <mergeCell ref="E143:F143"/>
    <mergeCell ref="G143:H143"/>
    <mergeCell ref="E144:F144"/>
    <mergeCell ref="G144:H144"/>
    <mergeCell ref="E139:F139"/>
    <mergeCell ref="G139:H139"/>
    <mergeCell ref="E140:F140"/>
    <mergeCell ref="G140:H140"/>
    <mergeCell ref="E141:F141"/>
    <mergeCell ref="G141:H141"/>
    <mergeCell ref="E138:F138"/>
    <mergeCell ref="G138:H138"/>
    <mergeCell ref="E132:H132"/>
    <mergeCell ref="E134:H134"/>
    <mergeCell ref="E135:H135"/>
    <mergeCell ref="E136:H136"/>
    <mergeCell ref="E137:H137"/>
    <mergeCell ref="E129:F129"/>
    <mergeCell ref="G129:H129"/>
    <mergeCell ref="E130:F130"/>
    <mergeCell ref="G130:H130"/>
    <mergeCell ref="E131:F131"/>
    <mergeCell ref="G131:H131"/>
    <mergeCell ref="E126:F126"/>
    <mergeCell ref="G126:H126"/>
    <mergeCell ref="E127:F127"/>
    <mergeCell ref="G127:H127"/>
    <mergeCell ref="E128:F128"/>
    <mergeCell ref="G128:H128"/>
    <mergeCell ref="E123:F123"/>
    <mergeCell ref="G123:H123"/>
    <mergeCell ref="E124:F124"/>
    <mergeCell ref="G124:H124"/>
    <mergeCell ref="E125:F125"/>
    <mergeCell ref="G125:H125"/>
    <mergeCell ref="E121:F121"/>
    <mergeCell ref="G121:H121"/>
    <mergeCell ref="E122:F122"/>
    <mergeCell ref="G122:H122"/>
    <mergeCell ref="E120:H120"/>
    <mergeCell ref="E117:F117"/>
    <mergeCell ref="G117:H117"/>
    <mergeCell ref="E118:F118"/>
    <mergeCell ref="G118:H118"/>
    <mergeCell ref="E114:F114"/>
    <mergeCell ref="G114:H114"/>
    <mergeCell ref="E115:F115"/>
    <mergeCell ref="G115:H115"/>
    <mergeCell ref="E116:F116"/>
    <mergeCell ref="G116:H116"/>
    <mergeCell ref="E119:H119"/>
    <mergeCell ref="E111:F111"/>
    <mergeCell ref="G111:H111"/>
    <mergeCell ref="E112:F112"/>
    <mergeCell ref="G112:H112"/>
    <mergeCell ref="E113:F113"/>
    <mergeCell ref="G113:H113"/>
    <mergeCell ref="E108:F108"/>
    <mergeCell ref="G108:H108"/>
    <mergeCell ref="E109:F109"/>
    <mergeCell ref="G109:H109"/>
    <mergeCell ref="E110:F110"/>
    <mergeCell ref="G110:H110"/>
    <mergeCell ref="E102:F102"/>
    <mergeCell ref="G102:H102"/>
    <mergeCell ref="E103:H103"/>
    <mergeCell ref="E104:H104"/>
    <mergeCell ref="E105:H105"/>
    <mergeCell ref="E106:H106"/>
    <mergeCell ref="E107:H107"/>
    <mergeCell ref="E99:F99"/>
    <mergeCell ref="G99:H99"/>
    <mergeCell ref="E100:F100"/>
    <mergeCell ref="G100:H100"/>
    <mergeCell ref="E101:F101"/>
    <mergeCell ref="G101:H101"/>
    <mergeCell ref="E96:F96"/>
    <mergeCell ref="G96:H96"/>
    <mergeCell ref="E97:F97"/>
    <mergeCell ref="G97:H97"/>
    <mergeCell ref="E98:F98"/>
    <mergeCell ref="G98:H98"/>
    <mergeCell ref="E93:F93"/>
    <mergeCell ref="G93:H93"/>
    <mergeCell ref="E94:F94"/>
    <mergeCell ref="G94:H94"/>
    <mergeCell ref="E95:F95"/>
    <mergeCell ref="G95:H95"/>
    <mergeCell ref="E92:F92"/>
    <mergeCell ref="G92:H92"/>
    <mergeCell ref="E89:H89"/>
    <mergeCell ref="E91:H91"/>
    <mergeCell ref="E86:F86"/>
    <mergeCell ref="G86:H86"/>
    <mergeCell ref="E87:F87"/>
    <mergeCell ref="G87:H87"/>
    <mergeCell ref="A84:H84"/>
    <mergeCell ref="E82:H82"/>
    <mergeCell ref="E83:H83"/>
    <mergeCell ref="E85:H85"/>
    <mergeCell ref="E88:H88"/>
    <mergeCell ref="E79:F79"/>
    <mergeCell ref="G79:H79"/>
    <mergeCell ref="E80:F80"/>
    <mergeCell ref="G80:H80"/>
    <mergeCell ref="E81:F81"/>
    <mergeCell ref="G81:H81"/>
    <mergeCell ref="E76:F76"/>
    <mergeCell ref="G76:H76"/>
    <mergeCell ref="E77:F77"/>
    <mergeCell ref="G77:H77"/>
    <mergeCell ref="E78:F78"/>
    <mergeCell ref="G78:H78"/>
    <mergeCell ref="E73:F73"/>
    <mergeCell ref="G73:H73"/>
    <mergeCell ref="E74:F74"/>
    <mergeCell ref="G74:H74"/>
    <mergeCell ref="E75:F75"/>
    <mergeCell ref="G75:H75"/>
    <mergeCell ref="E70:F70"/>
    <mergeCell ref="G70:H70"/>
    <mergeCell ref="E71:F71"/>
    <mergeCell ref="G71:H71"/>
    <mergeCell ref="E72:F72"/>
    <mergeCell ref="G72:H72"/>
    <mergeCell ref="E68:F68"/>
    <mergeCell ref="G68:H68"/>
    <mergeCell ref="E69:F69"/>
    <mergeCell ref="G69:H69"/>
    <mergeCell ref="E64:F64"/>
    <mergeCell ref="G64:H64"/>
    <mergeCell ref="E65:F65"/>
    <mergeCell ref="G65:H65"/>
    <mergeCell ref="E66:F66"/>
    <mergeCell ref="G66:H66"/>
    <mergeCell ref="E67:H67"/>
    <mergeCell ref="E61:F61"/>
    <mergeCell ref="G61:H61"/>
    <mergeCell ref="E62:F62"/>
    <mergeCell ref="G62:H62"/>
    <mergeCell ref="E63:F63"/>
    <mergeCell ref="G63:H63"/>
    <mergeCell ref="E58:F58"/>
    <mergeCell ref="G58:H58"/>
    <mergeCell ref="E59:F59"/>
    <mergeCell ref="G59:H59"/>
    <mergeCell ref="E60:H60"/>
    <mergeCell ref="E55:F55"/>
    <mergeCell ref="G55:H55"/>
    <mergeCell ref="E56:F56"/>
    <mergeCell ref="G56:H56"/>
    <mergeCell ref="E57:F57"/>
    <mergeCell ref="G57:H57"/>
    <mergeCell ref="E52:F52"/>
    <mergeCell ref="G52:H52"/>
    <mergeCell ref="E54:F54"/>
    <mergeCell ref="G54:H54"/>
    <mergeCell ref="E49:F49"/>
    <mergeCell ref="G49:H49"/>
    <mergeCell ref="E50:F50"/>
    <mergeCell ref="G50:H50"/>
    <mergeCell ref="E51:F51"/>
    <mergeCell ref="G51:H51"/>
    <mergeCell ref="E44:F44"/>
    <mergeCell ref="G44:H44"/>
    <mergeCell ref="A45:H45"/>
    <mergeCell ref="E47:F47"/>
    <mergeCell ref="G47:H47"/>
    <mergeCell ref="E41:F41"/>
    <mergeCell ref="G41:H41"/>
    <mergeCell ref="E42:F42"/>
    <mergeCell ref="G42:H42"/>
    <mergeCell ref="E43:F43"/>
    <mergeCell ref="G43:H43"/>
    <mergeCell ref="E38:F38"/>
    <mergeCell ref="G38:H38"/>
    <mergeCell ref="E39:F39"/>
    <mergeCell ref="G39:H39"/>
    <mergeCell ref="E35:F35"/>
    <mergeCell ref="G35:H35"/>
    <mergeCell ref="E36:F36"/>
    <mergeCell ref="G36:H36"/>
    <mergeCell ref="E37:F37"/>
    <mergeCell ref="G37:H37"/>
    <mergeCell ref="E32:F32"/>
    <mergeCell ref="G32:H32"/>
    <mergeCell ref="E33:F33"/>
    <mergeCell ref="G33:H33"/>
    <mergeCell ref="E29:F29"/>
    <mergeCell ref="G29:H29"/>
    <mergeCell ref="E30:F30"/>
    <mergeCell ref="G30:H30"/>
    <mergeCell ref="E31:F31"/>
    <mergeCell ref="G31:H31"/>
    <mergeCell ref="E26:F26"/>
    <mergeCell ref="G26:H26"/>
    <mergeCell ref="E27:F27"/>
    <mergeCell ref="G27:H27"/>
    <mergeCell ref="E23:F23"/>
    <mergeCell ref="G23:H23"/>
    <mergeCell ref="E24:F24"/>
    <mergeCell ref="G24:H24"/>
    <mergeCell ref="E25:F25"/>
    <mergeCell ref="G25:H25"/>
    <mergeCell ref="A20:H20"/>
    <mergeCell ref="E22:F22"/>
    <mergeCell ref="G22:H22"/>
    <mergeCell ref="A17:A18"/>
    <mergeCell ref="B17:B18"/>
    <mergeCell ref="C17:C18"/>
    <mergeCell ref="D17:D18"/>
    <mergeCell ref="E17:H17"/>
    <mergeCell ref="E18:F18"/>
    <mergeCell ref="G18:H18"/>
    <mergeCell ref="B3:I3"/>
    <mergeCell ref="B4:I4"/>
    <mergeCell ref="C6:D6"/>
    <mergeCell ref="E6:I6"/>
    <mergeCell ref="B7:I7"/>
    <mergeCell ref="G8:H8"/>
    <mergeCell ref="I8:J8"/>
    <mergeCell ref="E19:F19"/>
    <mergeCell ref="G19:H19"/>
    <mergeCell ref="B9:I9"/>
    <mergeCell ref="B10:I10"/>
    <mergeCell ref="A12:B12"/>
    <mergeCell ref="C12:J12"/>
    <mergeCell ref="G13:H13"/>
    <mergeCell ref="I13:J13"/>
    <mergeCell ref="A14:C14"/>
    <mergeCell ref="A16:I16"/>
  </mergeCells>
  <pageMargins left="0.78740157480314965" right="0.39370078740157483" top="0.70866141732283472" bottom="0.55118110236220474" header="0.31496062992125984" footer="0.31496062992125984"/>
  <pageSetup paperSize="9" scale="77" fitToHeight="10" orientation="portrait" verticalDpi="0" r:id="rId1"/>
  <headerFooter>
    <oddHeader>&amp;L&amp;7Программный комплекс QurQiymatAsos-2005 Ключ:118613055695</oddHeader>
  </headerFooter>
  <rowBreaks count="11" manualBreakCount="11">
    <brk id="48" max="16383" man="1"/>
    <brk id="90" max="16383" man="1"/>
    <brk id="133" max="16383" man="1"/>
    <brk id="174" max="16383" man="1"/>
    <brk id="215" max="16383" man="1"/>
    <brk id="262" max="16383" man="1"/>
    <brk id="300" max="16383" man="1"/>
    <brk id="346" max="16383" man="1"/>
    <brk id="392" max="16383" man="1"/>
    <brk id="435" max="16383" man="1"/>
    <brk id="4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bx_abc4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user</cp:lastModifiedBy>
  <cp:lastPrinted>2020-08-29T08:22:43Z</cp:lastPrinted>
  <dcterms:created xsi:type="dcterms:W3CDTF">2020-08-07T14:29:02Z</dcterms:created>
  <dcterms:modified xsi:type="dcterms:W3CDTF">2020-10-15T13:43:29Z</dcterms:modified>
</cp:coreProperties>
</file>