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haikramova\Desktop\"/>
    </mc:Choice>
  </mc:AlternateContent>
  <xr:revisionPtr revIDLastSave="0" documentId="8_{CF39AF97-2824-4F32-B1A8-C97B5EBB91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Стоимость строительства" sheetId="6" r:id="rId1"/>
    <sheet name="Локально-ресурсная ведомости" sheetId="5" r:id="rId2"/>
    <sheet name="Cводно-ресурсная ведомость" sheetId="4" r:id="rId3"/>
    <sheet name="Лист1" sheetId="1" r:id="rId4"/>
    <sheet name="Лист2" sheetId="2" r:id="rId5"/>
    <sheet name="Лист3" sheetId="3" r:id="rId6"/>
  </sheets>
  <definedNames>
    <definedName name="_xlnm._FilterDatabase" localSheetId="1" hidden="1">'Локально-ресурсная ведомости'!$A$14:$H$14</definedName>
    <definedName name="_xlnm.Print_Area" localSheetId="1">'Локально-ресурсная ведомости'!$A$1:$H$264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3" i="5" l="1"/>
  <c r="F242" i="5"/>
  <c r="J245" i="5"/>
  <c r="F237" i="5"/>
  <c r="J246" i="5"/>
  <c r="J247" i="5" s="1"/>
  <c r="J248" i="5" s="1"/>
  <c r="F234" i="5"/>
  <c r="F227" i="5"/>
  <c r="F222" i="5"/>
  <c r="F221" i="5"/>
  <c r="F218" i="5"/>
  <c r="F214" i="5"/>
  <c r="F208" i="5"/>
  <c r="F202" i="5"/>
  <c r="F196" i="5"/>
  <c r="F190" i="5"/>
  <c r="F178" i="5"/>
  <c r="F173" i="5"/>
  <c r="F169" i="5"/>
  <c r="F166" i="5"/>
  <c r="F163" i="5"/>
  <c r="F160" i="5"/>
  <c r="F153" i="5"/>
  <c r="F142" i="5"/>
  <c r="F133" i="5"/>
  <c r="F123" i="5"/>
  <c r="F115" i="5"/>
  <c r="F107" i="5"/>
  <c r="F103" i="5"/>
  <c r="F97" i="5"/>
  <c r="F86" i="5"/>
  <c r="F82" i="5"/>
  <c r="F78" i="5"/>
  <c r="F74" i="5"/>
  <c r="F70" i="5"/>
  <c r="F66" i="5"/>
  <c r="F67" i="5" s="1"/>
  <c r="F58" i="5"/>
  <c r="F51" i="5"/>
  <c r="F45" i="5"/>
  <c r="F35" i="5"/>
  <c r="F31" i="5"/>
  <c r="F29" i="5"/>
  <c r="F25" i="5"/>
  <c r="F22" i="5"/>
  <c r="F16" i="5"/>
  <c r="F228" i="5" l="1"/>
  <c r="F143" i="5"/>
  <c r="F17" i="5"/>
  <c r="F179" i="5"/>
  <c r="F215" i="5"/>
  <c r="F32" i="5"/>
  <c r="F33" i="5" s="1"/>
  <c r="F134" i="5"/>
  <c r="F209" i="5"/>
  <c r="F36" i="5"/>
  <c r="F104" i="5"/>
  <c r="F154" i="5"/>
  <c r="F23" i="5"/>
  <c r="F52" i="5"/>
  <c r="F79" i="5"/>
  <c r="F191" i="5"/>
  <c r="F98" i="5"/>
  <c r="F71" i="5"/>
  <c r="F174" i="5"/>
  <c r="F46" i="5"/>
  <c r="F108" i="5"/>
  <c r="F26" i="5"/>
  <c r="F27" i="5" s="1"/>
  <c r="F59" i="5"/>
  <c r="F83" i="5"/>
  <c r="F116" i="5"/>
  <c r="F197" i="5"/>
  <c r="F198" i="5" s="1"/>
  <c r="F87" i="5"/>
  <c r="F192" i="5"/>
  <c r="F124" i="5"/>
  <c r="F203" i="5"/>
  <c r="F238" i="5"/>
  <c r="F75" i="5"/>
  <c r="F170" i="5"/>
  <c r="F37" i="5"/>
  <c r="F47" i="5"/>
  <c r="F60" i="5"/>
  <c r="F68" i="5"/>
  <c r="F76" i="5"/>
  <c r="F144" i="5" l="1"/>
  <c r="F88" i="5"/>
  <c r="F84" i="5"/>
  <c r="F109" i="5"/>
  <c r="F80" i="5"/>
  <c r="F155" i="5"/>
  <c r="F229" i="5"/>
  <c r="F180" i="5"/>
  <c r="F99" i="5"/>
  <c r="F105" i="5"/>
  <c r="F53" i="5"/>
  <c r="F72" i="5"/>
  <c r="F135" i="5"/>
  <c r="F18" i="5"/>
  <c r="F210" i="5"/>
  <c r="F117" i="5"/>
  <c r="F175" i="5"/>
  <c r="F136" i="5"/>
  <c r="F239" i="5"/>
  <c r="F199" i="5"/>
  <c r="F193" i="5"/>
  <c r="F125" i="5"/>
  <c r="F204" i="5"/>
  <c r="F211" i="5"/>
  <c r="F48" i="5"/>
  <c r="F61" i="5"/>
  <c r="F38" i="5"/>
  <c r="F89" i="5" l="1"/>
  <c r="F54" i="5"/>
  <c r="F118" i="5"/>
  <c r="F230" i="5"/>
  <c r="F110" i="5"/>
  <c r="F145" i="5"/>
  <c r="F181" i="5"/>
  <c r="F19" i="5"/>
  <c r="F156" i="5"/>
  <c r="F137" i="5"/>
  <c r="F205" i="5"/>
  <c r="F182" i="5"/>
  <c r="F126" i="5"/>
  <c r="F39" i="5"/>
  <c r="F20" i="5"/>
  <c r="F62" i="5"/>
  <c r="F49" i="5"/>
  <c r="F111" i="5" l="1"/>
  <c r="F157" i="5"/>
  <c r="F55" i="5"/>
  <c r="F90" i="5"/>
  <c r="F146" i="5"/>
  <c r="F119" i="5"/>
  <c r="F183" i="5"/>
  <c r="F127" i="5"/>
  <c r="F138" i="5"/>
  <c r="F40" i="5"/>
  <c r="F147" i="5" l="1"/>
  <c r="F91" i="5"/>
  <c r="F112" i="5"/>
  <c r="F120" i="5"/>
  <c r="F139" i="5"/>
  <c r="F128" i="5"/>
  <c r="F41" i="5"/>
  <c r="F148" i="5" l="1"/>
  <c r="F92" i="5"/>
  <c r="F129" i="5"/>
  <c r="F42" i="5"/>
  <c r="F93" i="5" l="1"/>
  <c r="F149" i="5"/>
  <c r="F130" i="5"/>
  <c r="F43" i="5"/>
  <c r="F150" i="5" l="1"/>
  <c r="F94" i="5"/>
  <c r="F131" i="5"/>
  <c r="F95" i="5" l="1"/>
</calcChain>
</file>

<file path=xl/sharedStrings.xml><?xml version="1.0" encoding="utf-8"?>
<sst xmlns="http://schemas.openxmlformats.org/spreadsheetml/2006/main" count="1662" uniqueCount="748">
  <si>
    <t>Капитальный ремонт здании ЦОБУ   НБУ  "АСАКА"</t>
  </si>
  <si>
    <t>наименование (объекта) стройки (предприятия, здания, сооружения)</t>
  </si>
  <si>
    <t>на Капитальный ремонт здании ЦОБУ   НБУ  АСАКА</t>
  </si>
  <si>
    <t>(наименование работ)</t>
  </si>
  <si>
    <t>№ п/п</t>
  </si>
  <si>
    <t>Обоснование 
(Код ресурса)</t>
  </si>
  <si>
    <t>Наименование ресурсов</t>
  </si>
  <si>
    <t>Ед. изм.</t>
  </si>
  <si>
    <t>Количество</t>
  </si>
  <si>
    <t>Цена</t>
  </si>
  <si>
    <t>Стоимость</t>
  </si>
  <si>
    <t>1</t>
  </si>
  <si>
    <t>2</t>
  </si>
  <si>
    <t>3</t>
  </si>
  <si>
    <t>4</t>
  </si>
  <si>
    <t>5</t>
  </si>
  <si>
    <t>6</t>
  </si>
  <si>
    <t>7</t>
  </si>
  <si>
    <t>ТРУДОВЫЕ РЕСУРСЫ</t>
  </si>
  <si>
    <t>00001</t>
  </si>
  <si>
    <t>ЗАТРАТЫ ТРУДА РАБОЧИХ-СТРОИТЕЛЕЙ</t>
  </si>
  <si>
    <t>ЧЕЛ-ЧАС</t>
  </si>
  <si>
    <t>1708,66248</t>
  </si>
  <si>
    <t>21950</t>
  </si>
  <si>
    <t>ЗАТРАТЫ ТРУДА РАБОЧИХ МОНТАЖНИКОВ</t>
  </si>
  <si>
    <t>27,84</t>
  </si>
  <si>
    <t>ИТОГО ТРУДОВЫЕ РЕСУРСЫ:</t>
  </si>
  <si>
    <t>СТРОИТЕЛЬНЫЕ МАШИНЫ И МЕХАНИЗМЫ</t>
  </si>
  <si>
    <t>00163</t>
  </si>
  <si>
    <t>АВТОМОБИЛЬ- САМОСВАЛ, ГРУЗОПОДЬЕМНОСТЬЮ ДО 10 Т</t>
  </si>
  <si>
    <t>МАШ-ЧАС</t>
  </si>
  <si>
    <t>1,75034</t>
  </si>
  <si>
    <t>00404</t>
  </si>
  <si>
    <t>ВИБРАТОР ПОВЕРХНОСТНЫЙ</t>
  </si>
  <si>
    <t>3,0838</t>
  </si>
  <si>
    <t>00521</t>
  </si>
  <si>
    <t>ДРЕЛИ ЭЛЕКТРИЧЕСКИЕ</t>
  </si>
  <si>
    <t>11,95407</t>
  </si>
  <si>
    <t>00975</t>
  </si>
  <si>
    <t>ЛЕБЕДКИ ЭЛЕКТРИЧЕСКИЕ, ТЯГОВЫМ УСИЛИЕМ ДО 5,79 КН /0,59 Т/</t>
  </si>
  <si>
    <t>2,05798</t>
  </si>
  <si>
    <t>00977</t>
  </si>
  <si>
    <t>ЛЕБЕДКИ ЭЛЕКТРИЧЕСКИЕ, ТЯГОВЫМ УСИЛИЕМ 19,62 КН /2 Т/</t>
  </si>
  <si>
    <t>2,944</t>
  </si>
  <si>
    <t>01147</t>
  </si>
  <si>
    <t>МАШИНЫ ШЛИФОВАЛЬНЫЕ ЭЛЕКТРИЧЕСКИЕ</t>
  </si>
  <si>
    <t>0,63056</t>
  </si>
  <si>
    <t>01513</t>
  </si>
  <si>
    <t>ПРЕОБРАЗОВАТЕЛИ СВАРОЧНЫЕ С НОМИНАЛЬНЫМ СВАРОЧНЫМ ТОКОМ 315-500 А</t>
  </si>
  <si>
    <t>0,03248</t>
  </si>
  <si>
    <t>8</t>
  </si>
  <si>
    <t>01523</t>
  </si>
  <si>
    <t>ПИЛА ДИСКОВАЯ ЭЛЕКТРИЧЕСКАЯ</t>
  </si>
  <si>
    <t>1,764</t>
  </si>
  <si>
    <t>9</t>
  </si>
  <si>
    <t>01556</t>
  </si>
  <si>
    <t>ПИЛЫ БЕНЗОМОТОРНЫЕ</t>
  </si>
  <si>
    <t>0,56265</t>
  </si>
  <si>
    <t>10</t>
  </si>
  <si>
    <t>01603</t>
  </si>
  <si>
    <t>РАСТВОРОМЕШАЛКИ ДЛЯ ПРИГОТОВЛЕНИЯ ВОДОЦЕМЕНТНЫХ И ДРУГИХ РАСТВОРОВ 350 Л</t>
  </si>
  <si>
    <t>0,2236</t>
  </si>
  <si>
    <t>11</t>
  </si>
  <si>
    <t>01609</t>
  </si>
  <si>
    <t>РАСТВОРОНАСОС 1 М3</t>
  </si>
  <si>
    <t>5,341</t>
  </si>
  <si>
    <t>12</t>
  </si>
  <si>
    <t>01702</t>
  </si>
  <si>
    <t>СТАНОК КАМНЕРЕЗНЫЙ УНИВЕРСАЛЬНЫЙ</t>
  </si>
  <si>
    <t>2,5068</t>
  </si>
  <si>
    <t>13</t>
  </si>
  <si>
    <t>02016</t>
  </si>
  <si>
    <t>УСТАНОВКИ ДЛЯ РУЧНОЙ ДУГОВОЙ СВАРКИ /ПОСТОЯННОГО ТОКА/</t>
  </si>
  <si>
    <t>2,228</t>
  </si>
  <si>
    <t>14</t>
  </si>
  <si>
    <t>02209</t>
  </si>
  <si>
    <t>ШУРУПОВЕРТ</t>
  </si>
  <si>
    <t>35,772</t>
  </si>
  <si>
    <t>15</t>
  </si>
  <si>
    <t>02499</t>
  </si>
  <si>
    <t>АВТОМОБИЛИ БОРТОВЫЕ ГРУЗОПОДЪЕМНОСТЬЮ ДО 5 Т</t>
  </si>
  <si>
    <t>0,098</t>
  </si>
  <si>
    <t>16</t>
  </si>
  <si>
    <t>02509</t>
  </si>
  <si>
    <t>АВТОМОБИЛЬ БОРТОВОЙ, ГРУЗОПОДЬЕМНОСТЬЮ ДО 5 Т</t>
  </si>
  <si>
    <t>1,57864</t>
  </si>
  <si>
    <t>17</t>
  </si>
  <si>
    <t>02510</t>
  </si>
  <si>
    <t>АВТОМОБИЛЬ БОРТОВОЙ, ГРУЗОПОДЬЕМНОСТЬЮ ДО 8 Т</t>
  </si>
  <si>
    <t>0,01</t>
  </si>
  <si>
    <t>18</t>
  </si>
  <si>
    <t>02515</t>
  </si>
  <si>
    <t>АГРЕГАТЫ ОКРАСОЧНЫЕ ВЫСОКОГОДАВЛЕНИЯ ДЛЯ ОКРАСКИ ПОВЕРХНОСТЕЙ КОНСТРУКЦИЙ, МОЩНОСТЬЮ 1 КВТ</t>
  </si>
  <si>
    <t>0,10976</t>
  </si>
  <si>
    <t>19</t>
  </si>
  <si>
    <t>02577</t>
  </si>
  <si>
    <t>АППАРАТ ДЛЯ ГАЗОВОЙ СВАРКИ И РЕЗКИ</t>
  </si>
  <si>
    <t>6,96576</t>
  </si>
  <si>
    <t>20</t>
  </si>
  <si>
    <t>02873</t>
  </si>
  <si>
    <t>ПЕРФОРАТОРЫ ЭЛЕКТРИЧЕСКИЕ</t>
  </si>
  <si>
    <t>0,16</t>
  </si>
  <si>
    <t>21</t>
  </si>
  <si>
    <t>02875</t>
  </si>
  <si>
    <t>0,73208</t>
  </si>
  <si>
    <t>22</t>
  </si>
  <si>
    <t>03325</t>
  </si>
  <si>
    <t>ДРЕЛЬ-ПЕРФОРАТОР ЭЛЕКТРИЧЕСКАЯ</t>
  </si>
  <si>
    <t>1,404</t>
  </si>
  <si>
    <t>ИТОГО СТРОИТЕЛЬНЫЕ МАШИНЫ И МЕХАНИЗМЫ:</t>
  </si>
  <si>
    <t>СТРОИТЕЛЬНЫЕ МАТЕРИАЛЫ И КОНСТРУКЦИИ</t>
  </si>
  <si>
    <t>030818</t>
  </si>
  <si>
    <t>ВИНТЫ САМОНАРЕЗАЮЩИЕ С УПЛОТНИТЕЛЬНОЙ ПРОКЛАДКОЙ 4,8X35</t>
  </si>
  <si>
    <t>ШТ</t>
  </si>
  <si>
    <t>1973,7</t>
  </si>
  <si>
    <t>030819</t>
  </si>
  <si>
    <t>ВИНТЫ САМОНАРЕЗАЮЩИЕ С УПЛОТНИТЕЛЬНОЙ ПРОКЛАДКОЙ 4,8X80</t>
  </si>
  <si>
    <t>247,86</t>
  </si>
  <si>
    <t>058630</t>
  </si>
  <si>
    <t>ДЮБЕЛИ ПЛАСТМАССОВЫЕ С ШУРУПАМИ 12Х70 ММ</t>
  </si>
  <si>
    <t>10 ШТ</t>
  </si>
  <si>
    <t>75,186</t>
  </si>
  <si>
    <t>080625</t>
  </si>
  <si>
    <t>ПЕНА МОНТАЖНАЯ (ГЕРМЕТИК ПЕНОПОЛИУРЕТАНО-ВЫЙ ТИПА MAKROFLEKS, SOUDAL) ДЛЯ ГЕРМЕТИЗАЦИИ СТЫКОВ В БАЛЛОНЧИКЕ ЕМКОСТЬЮ 0,75 Л.</t>
  </si>
  <si>
    <t>3,16</t>
  </si>
  <si>
    <t>09902</t>
  </si>
  <si>
    <t>КИРПИЧ КЕРАМИЧЕСКИЙ ОДИНАРНЫЙ М-75</t>
  </si>
  <si>
    <t>1000 ШТ</t>
  </si>
  <si>
    <t>1,872</t>
  </si>
  <si>
    <t>12102</t>
  </si>
  <si>
    <t>РАСТВОР ГОТОВЫЙ КЛАДОЧНЫЙ ТЯЖЕЛЫЙ ЦЕМЕНТНЫЙ М-50</t>
  </si>
  <si>
    <t>М3</t>
  </si>
  <si>
    <t>1,1232</t>
  </si>
  <si>
    <t>12138</t>
  </si>
  <si>
    <t>РАСТВОР ОТДЕЛОЧНЫЙ ТЯЖЕЛЫЙ ЦЕМЕНТНО-ИЗВЕСТКОВЫЙ 1:1:6</t>
  </si>
  <si>
    <t>1,8326</t>
  </si>
  <si>
    <t>12182</t>
  </si>
  <si>
    <t>РАСТВОР ЦЕМЕНТНО-ПЕСЧАНЫЙ М-150</t>
  </si>
  <si>
    <t>0,6936</t>
  </si>
  <si>
    <t>12373</t>
  </si>
  <si>
    <t>СМЕСЬ СУХАЯ ГИПСОВАЯ</t>
  </si>
  <si>
    <t>Т</t>
  </si>
  <si>
    <t>0,1617</t>
  </si>
  <si>
    <t>19173</t>
  </si>
  <si>
    <t>СТОИМОСТЬ ПЛИТКА КЕРАМОГРАНИТНЫХ</t>
  </si>
  <si>
    <t>М2</t>
  </si>
  <si>
    <t>34</t>
  </si>
  <si>
    <t>30107</t>
  </si>
  <si>
    <t>БИТУМЫ НЕФТЯНЫЕ СТРОИТЕЛЬНЫЕ КРОВЕЛЬНЫЕ МАРКИ БНК-45/180</t>
  </si>
  <si>
    <t>ТН</t>
  </si>
  <si>
    <t>0,0765</t>
  </si>
  <si>
    <t>30321</t>
  </si>
  <si>
    <t>ВИНТЫ С ПОЛУКРУГЛОЙ ГОЛОВКОЙ ДЛИНОЙ 55-120 ММ</t>
  </si>
  <si>
    <t>0,00048</t>
  </si>
  <si>
    <t>30322</t>
  </si>
  <si>
    <t>БОЛТЫ СТРОИТЕЛЬНЫЕ С ГАЙКАМИ И ШАЙБАМИ</t>
  </si>
  <si>
    <t>0,01284</t>
  </si>
  <si>
    <t>30407</t>
  </si>
  <si>
    <t>ГВОЗДИ СТРОИТЕЛЬНЫЕ</t>
  </si>
  <si>
    <t>0,00624</t>
  </si>
  <si>
    <t>30434</t>
  </si>
  <si>
    <t>ДЮБЕЛИ РАСПОРНЫЕ</t>
  </si>
  <si>
    <t>100 ШТ</t>
  </si>
  <si>
    <t>0,04</t>
  </si>
  <si>
    <t>30654</t>
  </si>
  <si>
    <t>ГИПСОВЫЕ ВЯЖУЩИЕ Г-3</t>
  </si>
  <si>
    <t>0,0016</t>
  </si>
  <si>
    <t>31054</t>
  </si>
  <si>
    <t>КРАСКИ ВОДОЭМУЛЬСИОННЫЕ</t>
  </si>
  <si>
    <t>0,06174</t>
  </si>
  <si>
    <t>31419</t>
  </si>
  <si>
    <t>ГРУНТОВКА ГФ-021 КРАСНО-КОРИЧНЕВАЯ</t>
  </si>
  <si>
    <t>0,00118</t>
  </si>
  <si>
    <t>31478</t>
  </si>
  <si>
    <t>ДЮБЕЛЬ-ПРОБКИ ДЛИНОЙ 65 ММ</t>
  </si>
  <si>
    <t>25,584</t>
  </si>
  <si>
    <t>31719</t>
  </si>
  <si>
    <t>КЛЕЙ ДЛЯ ОБЛИЦОВОЧНЫХ РАБОТ (СУХАЯ СМЕСЬ)</t>
  </si>
  <si>
    <t>0,16945</t>
  </si>
  <si>
    <t>31907</t>
  </si>
  <si>
    <t>РУБЕРОИД КРОВЕЛЬНЫЙ С ПЫЛЕВИДНОЙ ПОСЫПКОЙ РКП-350Б</t>
  </si>
  <si>
    <t>336,6</t>
  </si>
  <si>
    <t>31933</t>
  </si>
  <si>
    <t>СТОИМОСТЬ ОКРАЩЕННОГО ПРОФНАСТИЛА ТРАПЕЦИЕВИДНОГО И СИНУСИОВИДНОГО ПРОФИЛЯ С ПОКРЫТИЕМ ТОЛЩИНОЙ 0,51 ММ</t>
  </si>
  <si>
    <t>324,36</t>
  </si>
  <si>
    <t>23</t>
  </si>
  <si>
    <t>32104</t>
  </si>
  <si>
    <t>МАСТИКА БИТУМНАЯ КРОВЕЛЬНАЯ ГОРЯЧАЯ</t>
  </si>
  <si>
    <t>0,59976</t>
  </si>
  <si>
    <t>24</t>
  </si>
  <si>
    <t>32502</t>
  </si>
  <si>
    <t>ПОКОВКИ ИЗ КВАДРАТНЫХ ЗАГОТОВОК ПРИ МАССЕ ОДНОЙ ПОКОВКИ 2,825 КГ</t>
  </si>
  <si>
    <t>0,00033</t>
  </si>
  <si>
    <t>25</t>
  </si>
  <si>
    <t>34241</t>
  </si>
  <si>
    <t>КИСЛОРОД ТЕХНИЧЕСКИЙ ГАЗООБРАЗНЫЙ</t>
  </si>
  <si>
    <t>57,144</t>
  </si>
  <si>
    <t>26</t>
  </si>
  <si>
    <t>35102</t>
  </si>
  <si>
    <t>ШУРУПЫ С ПОЛУКРУГЛОЙ ГОЛОВКОЙ 5Х70 ММ</t>
  </si>
  <si>
    <t>0,0025</t>
  </si>
  <si>
    <t>27</t>
  </si>
  <si>
    <t>35312</t>
  </si>
  <si>
    <t>ЭЛЕКТРОДЫ Д 4 ММ: Э46</t>
  </si>
  <si>
    <t>0,00522</t>
  </si>
  <si>
    <t>28</t>
  </si>
  <si>
    <t>35315</t>
  </si>
  <si>
    <t>ЭЛЕКТРОДЫ Д 4 ММ: Э50А</t>
  </si>
  <si>
    <t>0,1428</t>
  </si>
  <si>
    <t>29</t>
  </si>
  <si>
    <t>35319</t>
  </si>
  <si>
    <t>ЭЛЕКТРОДЫ Д 5 ММ Э42А</t>
  </si>
  <si>
    <t>0,00018</t>
  </si>
  <si>
    <t>30</t>
  </si>
  <si>
    <t>36028</t>
  </si>
  <si>
    <t>БРУСЬЯ ОБРЕЗНЫЕ ИЗ ХВОЙНЫХ ПОРОД ДЛИНОЙ 4-6.5М, ШИРИНОЙ 75-150ММ, ТОЛЩИНОЙ 100, 125ММ, II СОРТА</t>
  </si>
  <si>
    <t>1,58565</t>
  </si>
  <si>
    <t>31</t>
  </si>
  <si>
    <t>36060</t>
  </si>
  <si>
    <t>ДОСКИ ОБРЕЗНЫЕ ИЗ ХВОЙНЫХ ПОРОД ДЛИНОЙ 4-6,5 М, ШИРИНОЙ 75-150 ММ, ТОЛЩИНОЙ 44 ММ И БОЛЕЕ, II СОРТА</t>
  </si>
  <si>
    <t>0,2046</t>
  </si>
  <si>
    <t>32</t>
  </si>
  <si>
    <t>36077</t>
  </si>
  <si>
    <t>ДОСКИ НЕОБРЕЗНЫЕ ИЗ ХВОЙНЫХ ПОРОД ДЛИНОЙ 4-6,5 М, ЛЮБОЙ ШИРИНЫ, ТОЛЩИНОЙ 32.40 ММ, III СОРТА</t>
  </si>
  <si>
    <t>0,01705</t>
  </si>
  <si>
    <t>33</t>
  </si>
  <si>
    <t>44090</t>
  </si>
  <si>
    <t>СТОИМОСТЬ ТУНИКАФОНА</t>
  </si>
  <si>
    <t>36,04</t>
  </si>
  <si>
    <t>44109</t>
  </si>
  <si>
    <t>ЗАКЛАДНЫЕ И НАКЛАДНЫЕ ДЕТАЛИ</t>
  </si>
  <si>
    <t>0,01144</t>
  </si>
  <si>
    <t>35</t>
  </si>
  <si>
    <t>45037</t>
  </si>
  <si>
    <t>СМЕСЬ СУХАЯ ДЛЯ ЗАДЕЛКИ ШВОВ</t>
  </si>
  <si>
    <t>0,00804</t>
  </si>
  <si>
    <t>36</t>
  </si>
  <si>
    <t>45077</t>
  </si>
  <si>
    <t>ПРОПАН-БУТАН, СМЕСЬ ТЕХНИЧЕСКАЯ</t>
  </si>
  <si>
    <t>КГ</t>
  </si>
  <si>
    <t>9,7992</t>
  </si>
  <si>
    <t>37</t>
  </si>
  <si>
    <t>45407</t>
  </si>
  <si>
    <t>ПРОКЛАДКИ РЕЗИНОВЫЕ (ПЛАСТИНА ТЕХНИЧЕСКАЯ ПРЕССОВАННАЯ)</t>
  </si>
  <si>
    <t>0,08</t>
  </si>
  <si>
    <t>38</t>
  </si>
  <si>
    <t>49294</t>
  </si>
  <si>
    <t>СТОИМОСТЬ РЕШЕТКИ РКДМ 200-300</t>
  </si>
  <si>
    <t>39</t>
  </si>
  <si>
    <t>50877</t>
  </si>
  <si>
    <t>СТОИМОСТЬ ОКОННЫХ БЛОКОВ ИЗ ПВХ</t>
  </si>
  <si>
    <t>4,8</t>
  </si>
  <si>
    <t>40</t>
  </si>
  <si>
    <t>61200</t>
  </si>
  <si>
    <t>ВОДОСТОЧНЫЙ ЛОТОК ИЗ ОЦИНКОВАННОЙ СТАЛИ</t>
  </si>
  <si>
    <t>М</t>
  </si>
  <si>
    <t>68</t>
  </si>
  <si>
    <t>41</t>
  </si>
  <si>
    <t>63136</t>
  </si>
  <si>
    <t>Светильник квадратный  LED PANEL (AKRIL) 24 W</t>
  </si>
  <si>
    <t>42</t>
  </si>
  <si>
    <t>63714</t>
  </si>
  <si>
    <t>МЕТАЛЛИЧЕСКИЙ РЕШЕТОК ДВРНЫХ И ОКОННЫХ БЛОКАХ</t>
  </si>
  <si>
    <t>9,8</t>
  </si>
  <si>
    <t>43</t>
  </si>
  <si>
    <t>76853</t>
  </si>
  <si>
    <t>ШУРУПЫ-САМОРЕЗЫ 35 ММ</t>
  </si>
  <si>
    <t>0,09216</t>
  </si>
  <si>
    <t>44</t>
  </si>
  <si>
    <t>87882</t>
  </si>
  <si>
    <t>БЛОКИ ДВЕРНЫЕ МЕТАЛЛИЧЕСКИЕ</t>
  </si>
  <si>
    <t>5,2</t>
  </si>
  <si>
    <t>45</t>
  </si>
  <si>
    <t>91657</t>
  </si>
  <si>
    <t>КАБЕЛЬ МАРКИ ВВГ-0.66кв 2Х1,5 ММ2</t>
  </si>
  <si>
    <t>1000 М</t>
  </si>
  <si>
    <t>0,002</t>
  </si>
  <si>
    <t>46</t>
  </si>
  <si>
    <t>92936</t>
  </si>
  <si>
    <t>КОРОБКА ОТВЕТВЛЕНИЯ Т. УК-2П</t>
  </si>
  <si>
    <t>47</t>
  </si>
  <si>
    <t>97871</t>
  </si>
  <si>
    <t>КАБЕЛЬ ОДНОПАРНЫЙ КСПВ 2Х0,5 ММ</t>
  </si>
  <si>
    <t>0,014</t>
  </si>
  <si>
    <t>48</t>
  </si>
  <si>
    <t>98004</t>
  </si>
  <si>
    <t>СТОИМОСТЬ ПРОВОД ОДНОПАРНЫЙ ТРП 1Х2Х0,5 ММ2</t>
  </si>
  <si>
    <t>0,18</t>
  </si>
  <si>
    <t>49</t>
  </si>
  <si>
    <t>98494</t>
  </si>
  <si>
    <t>СТОИМОСТЬ КОРОБОК ОТВЕТВИТЕЛЬНЫХ КО-1</t>
  </si>
  <si>
    <t>50</t>
  </si>
  <si>
    <t>98528</t>
  </si>
  <si>
    <t>ВЫКЛЮЧАТЕЛЬ ОДНОПОЛЮСНЫЙ</t>
  </si>
  <si>
    <t>ИТОГО СТРОИТЕЛЬНЫЕ МАТЕРИАЛЫ И КОНСТРУКЦИИ:</t>
  </si>
  <si>
    <t>ОБОРУДОВАНИЕ</t>
  </si>
  <si>
    <t>СТОИМОСТЬ ВИДЕОЕКАМЕРА УЛИЧНАЯ</t>
  </si>
  <si>
    <t>РЕЛЕ ЭЛЕКТРОМАГНИТНОЕ ТИПА РПУ 2М-96</t>
  </si>
  <si>
    <t>СТОИМОСТЬ ИЗВЕЩАТЕЛЬ ДЫМОВОЙ ИП-212-141</t>
  </si>
  <si>
    <t>СТОИМОСТЬ ППК 4 ЛУЧА</t>
  </si>
  <si>
    <t>ЗВУКОВАЯ КОЛОНКА Т-ОПОП-124-7</t>
  </si>
  <si>
    <t>КОМПЛЕКТ</t>
  </si>
  <si>
    <t>АККУМУЛЯТОР-12V,17A/ch</t>
  </si>
  <si>
    <t>БЛОК ПИТАНИЯ БП-12в-2А</t>
  </si>
  <si>
    <t>СТОИМОСТЬ СПЛИТ КОНДИЦИОНЕР ART 12 HS(https://texnomart.uz/ru/)</t>
  </si>
  <si>
    <t>ГПТ (ГАЗО ПОЖАРОТУШЕНИЯ)</t>
  </si>
  <si>
    <t>СТОИМОСТЬ РУЧНОЙ ПОЖАРНЫЙ ИЗВЕЩАТЕЛЬ Т. ИПР</t>
  </si>
  <si>
    <t>СТЕЛЛАЖ ДЛЯ АРХИВА 1000х450х1900</t>
  </si>
  <si>
    <t>Бокс для аккумулятора ЩМП-300х250х150 толщиной листа 0,5</t>
  </si>
  <si>
    <t>52059</t>
  </si>
  <si>
    <t>СТОИМОСТЬ ОКОННЫЙ ВЕНТИЛЯТОР АИСИ 3</t>
  </si>
  <si>
    <t>ИТОГО ОБОРУДОВАНИЕ:</t>
  </si>
  <si>
    <t>Итого:</t>
  </si>
  <si>
    <t>Затраты на оборудование, мебель и инвентарь</t>
  </si>
  <si>
    <t>Транспортные расходы на оборудование</t>
  </si>
  <si>
    <t>Затраты на строительные материалы, изделия и конструкции</t>
  </si>
  <si>
    <t>Транспортные расходы на материалы</t>
  </si>
  <si>
    <t>Заготовительно-складские расходы на материалы</t>
  </si>
  <si>
    <t>Затраты на основную заработную плату с учетом начислений на социальное страхование</t>
  </si>
  <si>
    <t>Нормативная трудоемкость строительства объекта, определяемая по ресурсной смете, в чел.-часах</t>
  </si>
  <si>
    <t>Затраты на эксплуатацию машин и механизмов</t>
  </si>
  <si>
    <t>Итого прямые затраты</t>
  </si>
  <si>
    <t>Прочие затраты подрядчика</t>
  </si>
  <si>
    <t>Затраты на страхование строительства объектов на время строительства</t>
  </si>
  <si>
    <t>Итого с прочими затратами</t>
  </si>
  <si>
    <t>Итого стоимость строительства в текущих ценах без НДС</t>
  </si>
  <si>
    <t>НДС</t>
  </si>
  <si>
    <t>Всего стоимость строительства в текущих ценах с НДС</t>
  </si>
  <si>
    <t xml:space="preserve">Составил: _____________________ </t>
  </si>
  <si>
    <t xml:space="preserve">Проверил: _____________________ 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</si>
  <si>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</si>
  <si>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</si>
  <si>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</si>
  <si>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Сметная стоимость</t>
  </si>
  <si>
    <t>на единицу
измерения</t>
  </si>
  <si>
    <t>по проектным данным</t>
  </si>
  <si>
    <t>общая</t>
  </si>
  <si>
    <t>ГЛАВНАЯ ЗДАНИЕ, КРОВЛЯ</t>
  </si>
  <si>
    <t>Ц37-01-001-01</t>
  </si>
  <si>
    <t>РАЗБОРКА СОЛНЕЧНЫХ ПАНЕЛЕЙ</t>
  </si>
  <si>
    <t>1 ШТ</t>
  </si>
  <si>
    <t>1.1</t>
  </si>
  <si>
    <t>12,25</t>
  </si>
  <si>
    <t>1.2</t>
  </si>
  <si>
    <t>0,119</t>
  </si>
  <si>
    <t>1.3</t>
  </si>
  <si>
    <t>0,98</t>
  </si>
  <si>
    <t>1.4</t>
  </si>
  <si>
    <t>0,00245</t>
  </si>
  <si>
    <t>1.5</t>
  </si>
  <si>
    <t>0,168</t>
  </si>
  <si>
    <t>Е46-04-008-4</t>
  </si>
  <si>
    <t>РАЗБОРКА СУЩ. ПОКРЫТИЯ КРОВЛИ ИЗ ШИФЕРА</t>
  </si>
  <si>
    <t>100 М2</t>
  </si>
  <si>
    <t>0,64</t>
  </si>
  <si>
    <t>2.1</t>
  </si>
  <si>
    <t>15,9</t>
  </si>
  <si>
    <t>2.2</t>
  </si>
  <si>
    <t>4,6</t>
  </si>
  <si>
    <t>Е58-17-20</t>
  </si>
  <si>
    <t>РАЗБОРКА ПОКРЫТИЙ КРОВЕЛЬ ИЗ МЕТАЛЛОЧЕРЕПИЦЫ, ПРОФНАСТИЛА ТРАПЕЦИЕВИДНОГО И СИНУСОВИДНОГО ПРОФИЛЯ</t>
  </si>
  <si>
    <t>100 М2 ПОКРЫТИЙ КРОВЕЛЬ ДЛЯ НОРМ 20,21; М3 ДЛЯ НОРМЫ 22</t>
  </si>
  <si>
    <t>2,42</t>
  </si>
  <si>
    <t>3.1</t>
  </si>
  <si>
    <t>74,08</t>
  </si>
  <si>
    <t>3.2</t>
  </si>
  <si>
    <t>0,85</t>
  </si>
  <si>
    <t>3.3</t>
  </si>
  <si>
    <t>9,18</t>
  </si>
  <si>
    <t>Е58-1-1</t>
  </si>
  <si>
    <t>РАЗБОРКА ОБРЕШЕТКИ ИЗ БРУСКОВ С ПРОЗОРАМИ</t>
  </si>
  <si>
    <t>100 М2 КРОВЛИ</t>
  </si>
  <si>
    <t>1,28</t>
  </si>
  <si>
    <t>4.1</t>
  </si>
  <si>
    <t>15,16</t>
  </si>
  <si>
    <t>Е53-27-03</t>
  </si>
  <si>
    <t>РАЗБОРКА АЛЮПАНА СО СТЕН ПАРАПЕТА</t>
  </si>
  <si>
    <t>5.1</t>
  </si>
  <si>
    <t>162,86</t>
  </si>
  <si>
    <t>5.2</t>
  </si>
  <si>
    <t>1,8</t>
  </si>
  <si>
    <t>5.3</t>
  </si>
  <si>
    <t>13,5</t>
  </si>
  <si>
    <t>Е10-01-010-1</t>
  </si>
  <si>
    <t>УСТРОЙСТВО НОВЫЙ ДЕРЕВЯННЫЙ ОБРЕШЕТКА</t>
  </si>
  <si>
    <t>1 М3</t>
  </si>
  <si>
    <t>1,6</t>
  </si>
  <si>
    <t>6.1</t>
  </si>
  <si>
    <t>22,5</t>
  </si>
  <si>
    <t>6.2</t>
  </si>
  <si>
    <t>0,23</t>
  </si>
  <si>
    <t>6.3</t>
  </si>
  <si>
    <t>0,33</t>
  </si>
  <si>
    <t>6.4</t>
  </si>
  <si>
    <t>0,36</t>
  </si>
  <si>
    <t>6.5</t>
  </si>
  <si>
    <t>0,0075</t>
  </si>
  <si>
    <t>0,012</t>
  </si>
  <si>
    <t>6.6</t>
  </si>
  <si>
    <t>0,003</t>
  </si>
  <si>
    <t>6.7</t>
  </si>
  <si>
    <t>0,93</t>
  </si>
  <si>
    <t>6.8</t>
  </si>
  <si>
    <t>0,12</t>
  </si>
  <si>
    <t>6.9</t>
  </si>
  <si>
    <t>0,016</t>
  </si>
  <si>
    <t>Е12-01-015-01</t>
  </si>
  <si>
    <t>УСТРОЙСТВО ПАРОИЗОЛЯЦИЯ ИЗ РУБЕРОИДА ОДИН СЛОЙ</t>
  </si>
  <si>
    <t>100 М2 ИЗОЛИРУЕМОЙ ПОВЕРХНОСТИ</t>
  </si>
  <si>
    <t>3,06</t>
  </si>
  <si>
    <t>7.1</t>
  </si>
  <si>
    <t>17,51</t>
  </si>
  <si>
    <t>7.2</t>
  </si>
  <si>
    <t>0,025</t>
  </si>
  <si>
    <t>7.3</t>
  </si>
  <si>
    <t>110</t>
  </si>
  <si>
    <t>7.4</t>
  </si>
  <si>
    <t>0,196</t>
  </si>
  <si>
    <t>7.5</t>
  </si>
  <si>
    <t>0,1</t>
  </si>
  <si>
    <t>Е12-03-004-01</t>
  </si>
  <si>
    <t>УСТРОЙСТВО КРОВЛИ ИЗ ОКРАЩЕННОГО ПРОФНАСТИЛА ТРАПЕЦИЕВИДНОГО И СИНУСИОВИДНОГО ПРОФИЛЯ С ПОКРЫТИЕМ ТОЛЩИНОЙ 0,51 ММ</t>
  </si>
  <si>
    <t>100 М2  КРОВЛИ</t>
  </si>
  <si>
    <t>8.1</t>
  </si>
  <si>
    <t>38,53</t>
  </si>
  <si>
    <t>8.2</t>
  </si>
  <si>
    <t>2,41</t>
  </si>
  <si>
    <t>8.3</t>
  </si>
  <si>
    <t>645</t>
  </si>
  <si>
    <t>8.4</t>
  </si>
  <si>
    <t>81</t>
  </si>
  <si>
    <t>8.5</t>
  </si>
  <si>
    <t>0,4</t>
  </si>
  <si>
    <t>УСТАНОВКА СУЩ-СОЛНЕЧНЫХ ПАНЕЛЕЙ</t>
  </si>
  <si>
    <t>10.1</t>
  </si>
  <si>
    <t>17,5</t>
  </si>
  <si>
    <t>10.2</t>
  </si>
  <si>
    <t>0,17</t>
  </si>
  <si>
    <t>10.3</t>
  </si>
  <si>
    <t>1,4</t>
  </si>
  <si>
    <t>10.4</t>
  </si>
  <si>
    <t>0,0035</t>
  </si>
  <si>
    <t>10.5</t>
  </si>
  <si>
    <t>0,24</t>
  </si>
  <si>
    <t>ЗДАНИЕ АРХИВ</t>
  </si>
  <si>
    <t>Е46-02-007-1</t>
  </si>
  <si>
    <t>ЗАПОЛНЕНИЕ ПРОЁМА ИЗ КИРПИЧА</t>
  </si>
  <si>
    <t>4,68</t>
  </si>
  <si>
    <t>12.1</t>
  </si>
  <si>
    <t>14,63</t>
  </si>
  <si>
    <t>12.2</t>
  </si>
  <si>
    <t>12.3</t>
  </si>
  <si>
    <t>Е15-02-016-3</t>
  </si>
  <si>
    <t>УЛУЧШЕННАЯ ШТУКАТУРКА СТЕН ЦЕМЕНТНЫМ РАСТВОРОМ</t>
  </si>
  <si>
    <t>13.1</t>
  </si>
  <si>
    <t>85,84</t>
  </si>
  <si>
    <t>13.2</t>
  </si>
  <si>
    <t>5,45</t>
  </si>
  <si>
    <t>13.3</t>
  </si>
  <si>
    <t>1,87</t>
  </si>
  <si>
    <t>Е15-02-019-07</t>
  </si>
  <si>
    <t>СПЛОШНОЕ ВЫРАВНИВАНИЕ ПОВЕРХНОСТЕЙ (ОДНОСЛОЙНАЯ ШТУКАТУРКА) ГИПСОВЫМИ СУХИМИ СМЕСЯМИ : СТЕН</t>
  </si>
  <si>
    <t>100М2</t>
  </si>
  <si>
    <t>14.1</t>
  </si>
  <si>
    <t>56</t>
  </si>
  <si>
    <t>14.2</t>
  </si>
  <si>
    <t>1,67</t>
  </si>
  <si>
    <t>14.3</t>
  </si>
  <si>
    <t>0,825</t>
  </si>
  <si>
    <t>Е15-02-019-11</t>
  </si>
  <si>
    <t>НА КАЖДЫЙ ММ ИЗМЕНЕНИЯ ТОЛЩИНЫ ДОБАВЛЯЕТСЯ ИЛИ ИСКЛЮЧАЕТСЯ: СТЕН К НОРМЕ 15-02-19-07</t>
  </si>
  <si>
    <t>-0,98</t>
  </si>
  <si>
    <t>15.1</t>
  </si>
  <si>
    <t>15.2</t>
  </si>
  <si>
    <t>1,336</t>
  </si>
  <si>
    <t>15.3</t>
  </si>
  <si>
    <t>0,66</t>
  </si>
  <si>
    <t>Е15-04-005-5</t>
  </si>
  <si>
    <t>УЛУЧШЕННАЯ ОКРАСКА ПО СБОРНЫМ КОНСТРУКЦИЯМ, ПОДГОТОВЛЕННЫМ ПОД ОКРАСКУ СТЕН, ПЕРЕГОРОДКИ И ОТКОС ПОЛИВИНИЛАЦЕТАТНЫМИ ВОДОЭМУЛЬСИОННЫМИ СОСТАВАМ</t>
  </si>
  <si>
    <t>16.1</t>
  </si>
  <si>
    <t>25,41</t>
  </si>
  <si>
    <t>16.2</t>
  </si>
  <si>
    <t>16.3</t>
  </si>
  <si>
    <t>0,063</t>
  </si>
  <si>
    <t>УСТРОЙСТВО ДЕРЕВЯННОГО КАРКАСА ПОД ОБШИВКУ ПОТОЛОК ТУНИКАФОНОМ</t>
  </si>
  <si>
    <t>0,105</t>
  </si>
  <si>
    <t>17.1</t>
  </si>
  <si>
    <t>17.2</t>
  </si>
  <si>
    <t>17.3</t>
  </si>
  <si>
    <t>17.4</t>
  </si>
  <si>
    <t>17.5</t>
  </si>
  <si>
    <t>17.6</t>
  </si>
  <si>
    <t>0,0031</t>
  </si>
  <si>
    <t>17.7</t>
  </si>
  <si>
    <t>17.8</t>
  </si>
  <si>
    <t>17.9</t>
  </si>
  <si>
    <t>17.10</t>
  </si>
  <si>
    <t>Е10-01-022-6</t>
  </si>
  <si>
    <t>ОБЛИЦОВКА ПОТОЛОК ТУНИКАФОНОМ</t>
  </si>
  <si>
    <t>0,34</t>
  </si>
  <si>
    <t>18.1</t>
  </si>
  <si>
    <t>24,9</t>
  </si>
  <si>
    <t>18.2</t>
  </si>
  <si>
    <t>0,0033</t>
  </si>
  <si>
    <t>18.3</t>
  </si>
  <si>
    <t>0,11</t>
  </si>
  <si>
    <t>ПОЛ</t>
  </si>
  <si>
    <t>Е11-01-011-01</t>
  </si>
  <si>
    <t>УСТРОЙСТВО СТЯЖКА ИЗ ЦЕМЕНТНО-ПЕСЧАННОГО РАСТВОРА М-150 ТОЛЩИНОЙ 20 ММ</t>
  </si>
  <si>
    <t>100 М2 СТЯЖКИ</t>
  </si>
  <si>
    <t>21.1</t>
  </si>
  <si>
    <t>39,51</t>
  </si>
  <si>
    <t>21.2</t>
  </si>
  <si>
    <t>9,07</t>
  </si>
  <si>
    <t>21.3</t>
  </si>
  <si>
    <t>2,04</t>
  </si>
  <si>
    <t>Е11-01-052-01</t>
  </si>
  <si>
    <t>УСТРОЙСТВО ПОКРЫТИЙ ПОЛОВ КЕРАМОГРАНИТНЫХ</t>
  </si>
  <si>
    <t>100 М2 ПОКРЫТИЯ</t>
  </si>
  <si>
    <t>22.1</t>
  </si>
  <si>
    <t>239,4</t>
  </si>
  <si>
    <t>22.2</t>
  </si>
  <si>
    <t>0,53</t>
  </si>
  <si>
    <t>22.3</t>
  </si>
  <si>
    <t>7,3</t>
  </si>
  <si>
    <t>22.4</t>
  </si>
  <si>
    <t>22.5</t>
  </si>
  <si>
    <t>0,43</t>
  </si>
  <si>
    <t>22.6</t>
  </si>
  <si>
    <t>0,02</t>
  </si>
  <si>
    <t>Е11-01-039-06</t>
  </si>
  <si>
    <t>УСТРОЙСТВО ПЛИНТУСОВ ИЗ ГОТОВЫХ КЕРАМОГРАНИТНЫХ ПЛИТОК</t>
  </si>
  <si>
    <t>100 М ПЛИНТУСОВ</t>
  </si>
  <si>
    <t>0,62</t>
  </si>
  <si>
    <t>24.1</t>
  </si>
  <si>
    <t>24,54</t>
  </si>
  <si>
    <t>24.2</t>
  </si>
  <si>
    <t>0,07</t>
  </si>
  <si>
    <t>24.3</t>
  </si>
  <si>
    <t>24.4</t>
  </si>
  <si>
    <t>0,06</t>
  </si>
  <si>
    <t>24.5</t>
  </si>
  <si>
    <t>0,0375</t>
  </si>
  <si>
    <t>24.6</t>
  </si>
  <si>
    <t>ПРОЁМ</t>
  </si>
  <si>
    <t>Е09-04-014-1</t>
  </si>
  <si>
    <t>УСТАНОВКА ИНДИВИДУАЛЬНЫЕ МЕТАЛЛИЧЕСКИХ ДВЕРНЫХ БЛОКОВ КОДОВЫМ ЗАМКОМ (ПРОТИВОПОЖАРНЫЙ)</t>
  </si>
  <si>
    <t>26.1</t>
  </si>
  <si>
    <t>4,47</t>
  </si>
  <si>
    <t>26.2</t>
  </si>
  <si>
    <t>26.3</t>
  </si>
  <si>
    <t>0,29</t>
  </si>
  <si>
    <t>26.4</t>
  </si>
  <si>
    <t>0,15</t>
  </si>
  <si>
    <t>26.5</t>
  </si>
  <si>
    <t>0,27</t>
  </si>
  <si>
    <t>26.6</t>
  </si>
  <si>
    <t>26.7</t>
  </si>
  <si>
    <t>0,001</t>
  </si>
  <si>
    <t>26.8</t>
  </si>
  <si>
    <t>0,0022</t>
  </si>
  <si>
    <t>26.9</t>
  </si>
  <si>
    <t>Е10-01-036-02</t>
  </si>
  <si>
    <t>УСТАНОВКА В ЖИЛЫХ И ОБЩЕСТВЕННЫХ ЗДАНИЯХ ОКОННЫХ БЛОКОВ ИЗ ДЕРЕВО АЛЮМИНИЯ, АЛЮМИНИЯ, МЕТАЛЛОПЛАСТИКА В КАМЕННЫХ СТЕНАХ, ОТКРЫВАЮЩИМИСЯ (ПОВОРОТНЫХ, ОТКИДНЫХ, ПОВОРОТНО-ОТКИДНЫХ): С ПЛОЩАДЬЮ ПРОЕМА ДО 3 М2</t>
  </si>
  <si>
    <t>100 М2 ПРОЁМОВ</t>
  </si>
  <si>
    <t>0,048</t>
  </si>
  <si>
    <t>27.1</t>
  </si>
  <si>
    <t>115,42</t>
  </si>
  <si>
    <t>27.2</t>
  </si>
  <si>
    <t>6,8</t>
  </si>
  <si>
    <t>27.3</t>
  </si>
  <si>
    <t>10,46</t>
  </si>
  <si>
    <t>27.4</t>
  </si>
  <si>
    <t>533</t>
  </si>
  <si>
    <t>27.5</t>
  </si>
  <si>
    <t>1,92</t>
  </si>
  <si>
    <t>27.6</t>
  </si>
  <si>
    <t>55</t>
  </si>
  <si>
    <t>27.7</t>
  </si>
  <si>
    <t>2,17</t>
  </si>
  <si>
    <t>Е09-06-001-2</t>
  </si>
  <si>
    <t>УСТАНОВКА МЕТАЛЛ,РЕШЕТОК ДВРНЫХ И ОКОННЫХ БЛОКАХ</t>
  </si>
  <si>
    <t>1 Т КОНСТРУКЦИИ</t>
  </si>
  <si>
    <t>29.1</t>
  </si>
  <si>
    <t>50,79</t>
  </si>
  <si>
    <t>29.2</t>
  </si>
  <si>
    <t>0,41</t>
  </si>
  <si>
    <t>29.3</t>
  </si>
  <si>
    <t>2,03</t>
  </si>
  <si>
    <t>29.4</t>
  </si>
  <si>
    <t>0,19</t>
  </si>
  <si>
    <t>29.5</t>
  </si>
  <si>
    <t>1,86</t>
  </si>
  <si>
    <t>29.6</t>
  </si>
  <si>
    <t>0,00005</t>
  </si>
  <si>
    <t>29.7</t>
  </si>
  <si>
    <t>1,5</t>
  </si>
  <si>
    <t>29.8</t>
  </si>
  <si>
    <t>0,0014</t>
  </si>
  <si>
    <t>0,00002</t>
  </si>
  <si>
    <t>29.9</t>
  </si>
  <si>
    <t>0,45</t>
  </si>
  <si>
    <t>Е13-03-002-04</t>
  </si>
  <si>
    <t>АНТИКОРРОЗНЫЕ ОГРУНТОВКА МЕТАЛЛИЧЕСКИХ ПОВЕРХНОСТЕЙ ЗА ОДИН РАЗ: ГРУНТОВКОЙ ГФ-021</t>
  </si>
  <si>
    <t>31.1</t>
  </si>
  <si>
    <t>5,31</t>
  </si>
  <si>
    <t>31.2</t>
  </si>
  <si>
    <t>31.3</t>
  </si>
  <si>
    <t>1,12</t>
  </si>
  <si>
    <t>31.4</t>
  </si>
  <si>
    <t>31.5</t>
  </si>
  <si>
    <t>ЭЛЕКТР</t>
  </si>
  <si>
    <t>Ц08-03-591-2</t>
  </si>
  <si>
    <t>УСТАНОВКА ВЫКЛЮЧАТЕЛЬ ОДНОПОЛЮСНЫЙ</t>
  </si>
  <si>
    <t>32.1</t>
  </si>
  <si>
    <t>32,2</t>
  </si>
  <si>
    <t>Ц08-03-593-21</t>
  </si>
  <si>
    <t>СВЕТОВОЙ СВЕТОДИОДНЫЙ ПОТОЛОЧНЫЙ</t>
  </si>
  <si>
    <t>100 ШТ.</t>
  </si>
  <si>
    <t>34.1</t>
  </si>
  <si>
    <t>78,56</t>
  </si>
  <si>
    <t>Ц10-04-067-23</t>
  </si>
  <si>
    <t>МОНТАЖ ВИДЕОКАМЕР</t>
  </si>
  <si>
    <t>36.1</t>
  </si>
  <si>
    <t>2,18</t>
  </si>
  <si>
    <t>Е20-06-019-01</t>
  </si>
  <si>
    <t>УСТАНОВКА СПЛИТ КОНДИЦИОНЕР</t>
  </si>
  <si>
    <t>1 БЛОК</t>
  </si>
  <si>
    <t>38.1</t>
  </si>
  <si>
    <t>1,25</t>
  </si>
  <si>
    <t>38.2</t>
  </si>
  <si>
    <t>Е20-03-002-1</t>
  </si>
  <si>
    <t>УСТАНОВКА ОКОННЫЙ ВЕНТИЛЯТОР АИСИ 3</t>
  </si>
  <si>
    <t>1 ВЕНТИЛЯТОР</t>
  </si>
  <si>
    <t>40.1</t>
  </si>
  <si>
    <t>3,98</t>
  </si>
  <si>
    <t>40.2</t>
  </si>
  <si>
    <t>40.3</t>
  </si>
  <si>
    <t>Е20-02-003-9</t>
  </si>
  <si>
    <t>УСТАНОВКА МЕТАЛЛИЧЕСКИЕ РЕШЕТКИ</t>
  </si>
  <si>
    <t>1 РЕШЕТКА</t>
  </si>
  <si>
    <t>42.1</t>
  </si>
  <si>
    <t>1,17</t>
  </si>
  <si>
    <t>42.2</t>
  </si>
  <si>
    <t>42.3</t>
  </si>
  <si>
    <t>42.4</t>
  </si>
  <si>
    <t>42.5</t>
  </si>
  <si>
    <t>0,00008</t>
  </si>
  <si>
    <t>42.6</t>
  </si>
  <si>
    <t>0,00003</t>
  </si>
  <si>
    <t>СЛАБЫЕ ТОКИ</t>
  </si>
  <si>
    <t>ПОЖАРНАЯ СИГНАЛИЗАЦИЯ</t>
  </si>
  <si>
    <t>Ц10-08-001-08</t>
  </si>
  <si>
    <t>ПРИБОРЫ ПРИЕМНО-КОНТРОЛЬНЫЕ : ПРИБОР ППК НА 4 ЛУЧА</t>
  </si>
  <si>
    <t>47.1</t>
  </si>
  <si>
    <t>2,4</t>
  </si>
  <si>
    <t>47.2</t>
  </si>
  <si>
    <t>0,13</t>
  </si>
  <si>
    <t>47.3</t>
  </si>
  <si>
    <t>0,3</t>
  </si>
  <si>
    <t>47.4</t>
  </si>
  <si>
    <t>Ц10-08-002-02</t>
  </si>
  <si>
    <t>УСТАНОВКА ИЗВЕЩАТЕЛИ ПС АВТОМАТИЧЕСКИЕ: ДЫМОВОЙ</t>
  </si>
  <si>
    <t>49.1</t>
  </si>
  <si>
    <t>1,68</t>
  </si>
  <si>
    <t>49.2</t>
  </si>
  <si>
    <t>49.3</t>
  </si>
  <si>
    <t>0,25</t>
  </si>
  <si>
    <t>49.4</t>
  </si>
  <si>
    <t>0,00001</t>
  </si>
  <si>
    <t>51</t>
  </si>
  <si>
    <t>Ц10-08-002-03</t>
  </si>
  <si>
    <t>УСТАНОВКА ИЗВЕЩАТЕЛИ ПС ИПР РУЧНОЙ</t>
  </si>
  <si>
    <t>51.1</t>
  </si>
  <si>
    <t>51.2</t>
  </si>
  <si>
    <t>51.3</t>
  </si>
  <si>
    <t>51.4</t>
  </si>
  <si>
    <t>52</t>
  </si>
  <si>
    <t>53</t>
  </si>
  <si>
    <t>Ц10-01-055-08</t>
  </si>
  <si>
    <t>МОНТАЖ ПРОВОД ОДНОПАРНЫЙ ПО СТЕНЕ ОТКРЫТО</t>
  </si>
  <si>
    <t>100 М ПРОВОДА</t>
  </si>
  <si>
    <t>53.1</t>
  </si>
  <si>
    <t>16,8</t>
  </si>
  <si>
    <t>53.2</t>
  </si>
  <si>
    <t>36,9</t>
  </si>
  <si>
    <t>53.3</t>
  </si>
  <si>
    <t>0,00055</t>
  </si>
  <si>
    <t>53.4</t>
  </si>
  <si>
    <t>0,00139</t>
  </si>
  <si>
    <t>54</t>
  </si>
  <si>
    <t>Ц10-08-019-01</t>
  </si>
  <si>
    <t>УСТАНОВКА КОРОБКА ОТВЕТВИТЕЛЬНАЯ НА СТЕНЕ</t>
  </si>
  <si>
    <t>55.1</t>
  </si>
  <si>
    <t>0,5</t>
  </si>
  <si>
    <t>55.2</t>
  </si>
  <si>
    <t>57</t>
  </si>
  <si>
    <t>Ц08-02-401-1</t>
  </si>
  <si>
    <t>КАБЕЛЬ С НАКЛАДНЫМИ СКОБАМИ СЕЧЕНИЕМ ДО 16 ММ2</t>
  </si>
  <si>
    <t>100 М</t>
  </si>
  <si>
    <t>57.1</t>
  </si>
  <si>
    <t>51,6</t>
  </si>
  <si>
    <t>58</t>
  </si>
  <si>
    <t>59</t>
  </si>
  <si>
    <t>Ц10-08-003-03</t>
  </si>
  <si>
    <t>БЛОК ПИТАНИЯ бп-12в,2а</t>
  </si>
  <si>
    <t>59.1</t>
  </si>
  <si>
    <t>3,6</t>
  </si>
  <si>
    <t>59.2</t>
  </si>
  <si>
    <t>60</t>
  </si>
  <si>
    <t>61</t>
  </si>
  <si>
    <t>62</t>
  </si>
  <si>
    <t>63</t>
  </si>
  <si>
    <t>Ц08-03-599-1</t>
  </si>
  <si>
    <t>УСТАНОВКА ЩИТ МЕТАЛДЛИЧЕСКАЯ</t>
  </si>
  <si>
    <t>63.1</t>
  </si>
  <si>
    <t>2,77</t>
  </si>
  <si>
    <t>63.2</t>
  </si>
  <si>
    <t>63.3</t>
  </si>
  <si>
    <t>63.4</t>
  </si>
  <si>
    <t>64</t>
  </si>
  <si>
    <t>ОПОВЕЩЕНИИ О ПОЖАРЕ</t>
  </si>
  <si>
    <t>65</t>
  </si>
  <si>
    <t>Ц10-04-101-07</t>
  </si>
  <si>
    <t>УСТАНОВКА ЗВУКОВЫХ КОЛОНОК Т-ОПО-124-7</t>
  </si>
  <si>
    <t>65.1</t>
  </si>
  <si>
    <t>66</t>
  </si>
  <si>
    <t>67</t>
  </si>
  <si>
    <t>Ц10-01-055-02</t>
  </si>
  <si>
    <t>МОНТАЖ КАБЕЛЬ ОДНОПАРНЫЙ ПО СТЕН СКРЫТО</t>
  </si>
  <si>
    <t>100 М КАБЕЛЯ</t>
  </si>
  <si>
    <t>0,14</t>
  </si>
  <si>
    <t>67.1</t>
  </si>
  <si>
    <t>37,1</t>
  </si>
  <si>
    <t>67.2</t>
  </si>
  <si>
    <t>67.3</t>
  </si>
  <si>
    <t>69</t>
  </si>
  <si>
    <t>УСТАНОВКА КОРОБКИ ОТВЕТВЛЕНИЯ НА СТЕНЕ</t>
  </si>
  <si>
    <t>69.1</t>
  </si>
  <si>
    <t>69.2</t>
  </si>
  <si>
    <t>70</t>
  </si>
  <si>
    <t xml:space="preserve">ИТОГО:  </t>
  </si>
  <si>
    <t>СТОИМОСТЬ СТРОИТЕЛЬСТВА В ТЕКУЩИХ ЦЕНАХ</t>
  </si>
  <si>
    <t>НАИМЕНОВАНИЕ ЗАТРАТ</t>
  </si>
  <si>
    <t>СТОИМОСТЬ</t>
  </si>
  <si>
    <t xml:space="preserve">                          От заказчика                                                                            От подрядчика
              _________________________                                                      _________________________
                                М. П.                                                                                            М. П.</t>
  </si>
  <si>
    <t xml:space="preserve">ЛОКАЛЬНО-РЕСУРСНАЯ ВЕДОМОСТЬ </t>
  </si>
  <si>
    <t xml:space="preserve">СВОДНО-РЕСУРСНАЯ ВЕДОМОСТЬ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</si>
</sst>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6"/>
      <name val="Times New Roman"/>
      <family val="1"/>
      <charset val="204"/>
    </font>
    <font>
      <sz val="11"/>
      <color theme="6"/>
      <name val="Calibri"/>
      <family val="2"/>
      <charset val="204"/>
      <scheme val="minor"/>
    </font>
    <font>
      <b/>
      <sz val="8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1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12" fillId="3" borderId="0">
      <alignment horizontal="right" vertical="center"/>
    </xf>
    <xf numFmtId="0" fontId="7" fillId="3" borderId="0">
      <alignment horizontal="right" vertical="top"/>
    </xf>
    <xf numFmtId="0" fontId="13" fillId="3" borderId="0">
      <alignment horizontal="right"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4" fillId="2" borderId="0">
      <alignment horizontal="center" vertical="center"/>
    </xf>
    <xf numFmtId="0" fontId="14" fillId="2" borderId="0">
      <alignment horizontal="left" vertical="top"/>
    </xf>
    <xf numFmtId="0" fontId="14" fillId="2" borderId="0">
      <alignment horizontal="right" vertical="center"/>
    </xf>
    <xf numFmtId="0" fontId="14" fillId="2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15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16" fillId="3" borderId="0">
      <alignment horizontal="center" vertical="center"/>
    </xf>
    <xf numFmtId="0" fontId="17" fillId="2" borderId="0">
      <alignment horizontal="center" vertical="center"/>
    </xf>
    <xf numFmtId="0" fontId="17" fillId="2" borderId="0">
      <alignment horizontal="right" vertical="center"/>
    </xf>
    <xf numFmtId="0" fontId="17" fillId="2" borderId="0">
      <alignment horizontal="left" vertical="center"/>
    </xf>
    <xf numFmtId="0" fontId="16" fillId="2" borderId="0">
      <alignment horizontal="left" vertical="top"/>
    </xf>
    <xf numFmtId="164" fontId="18" fillId="0" borderId="0" applyFont="0" applyFill="0" applyBorder="0" applyAlignment="0" applyProtection="0"/>
  </cellStyleXfs>
  <cellXfs count="98">
    <xf numFmtId="0" fontId="0" fillId="0" borderId="0" xfId="0"/>
    <xf numFmtId="0" fontId="5" fillId="3" borderId="2" xfId="6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8" applyBorder="1" applyAlignment="1">
      <alignment horizontal="center" vertical="center" wrapText="1"/>
    </xf>
    <xf numFmtId="0" fontId="4" fillId="2" borderId="2" xfId="9" applyBorder="1" applyAlignment="1">
      <alignment horizontal="left" vertical="top" wrapText="1"/>
    </xf>
    <xf numFmtId="0" fontId="4" fillId="2" borderId="2" xfId="10" applyBorder="1" applyAlignment="1">
      <alignment horizontal="right" vertical="center" wrapText="1"/>
    </xf>
    <xf numFmtId="0" fontId="4" fillId="2" borderId="2" xfId="11" applyBorder="1" applyAlignment="1">
      <alignment horizontal="right" vertical="center" wrapText="1"/>
    </xf>
    <xf numFmtId="0" fontId="4" fillId="2" borderId="2" xfId="12" applyBorder="1" applyAlignment="1">
      <alignment horizontal="right" vertical="center" wrapText="1"/>
    </xf>
    <xf numFmtId="0" fontId="6" fillId="3" borderId="2" xfId="14" applyBorder="1" applyAlignment="1">
      <alignment horizontal="right" vertical="center" wrapText="1"/>
    </xf>
    <xf numFmtId="0" fontId="7" fillId="3" borderId="2" xfId="16" applyBorder="1" applyAlignment="1">
      <alignment horizontal="right" vertical="center" wrapText="1"/>
    </xf>
    <xf numFmtId="0" fontId="8" fillId="3" borderId="2" xfId="18" applyBorder="1" applyAlignment="1">
      <alignment horizontal="right" vertical="center" wrapText="1"/>
    </xf>
    <xf numFmtId="0" fontId="7" fillId="2" borderId="2" xfId="36" applyBorder="1" applyAlignment="1">
      <alignment horizontal="center" vertical="center" wrapText="1"/>
    </xf>
    <xf numFmtId="0" fontId="14" fillId="2" borderId="2" xfId="41" applyBorder="1" applyAlignment="1">
      <alignment horizontal="center" vertical="center" wrapText="1"/>
    </xf>
    <xf numFmtId="0" fontId="14" fillId="2" borderId="2" xfId="43" applyBorder="1" applyAlignment="1">
      <alignment horizontal="right" vertical="center" wrapText="1"/>
    </xf>
    <xf numFmtId="0" fontId="16" fillId="3" borderId="2" xfId="55" applyBorder="1" applyAlignment="1">
      <alignment horizontal="center" vertical="center" wrapText="1"/>
    </xf>
    <xf numFmtId="0" fontId="17" fillId="2" borderId="2" xfId="56" applyBorder="1" applyAlignment="1">
      <alignment horizontal="center" vertical="center" wrapText="1"/>
    </xf>
    <xf numFmtId="0" fontId="17" fillId="2" borderId="2" xfId="58" applyBorder="1" applyAlignment="1">
      <alignment horizontal="left" vertical="center" wrapText="1"/>
    </xf>
    <xf numFmtId="0" fontId="17" fillId="2" borderId="2" xfId="57" applyBorder="1" applyAlignment="1">
      <alignment horizontal="right" vertical="center" wrapText="1"/>
    </xf>
    <xf numFmtId="165" fontId="7" fillId="2" borderId="2" xfId="60" applyNumberFormat="1" applyFont="1" applyFill="1" applyBorder="1" applyAlignment="1">
      <alignment horizontal="right" vertical="center" wrapText="1"/>
    </xf>
    <xf numFmtId="165" fontId="14" fillId="2" borderId="2" xfId="6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0" fillId="0" borderId="0" xfId="60" applyFont="1" applyAlignment="1">
      <alignment vertical="center" wrapText="1"/>
    </xf>
    <xf numFmtId="0" fontId="7" fillId="2" borderId="2" xfId="40" applyBorder="1" applyAlignment="1">
      <alignment horizontal="left" vertical="center" wrapText="1"/>
    </xf>
    <xf numFmtId="0" fontId="14" fillId="2" borderId="2" xfId="42" applyBorder="1" applyAlignment="1">
      <alignment horizontal="left" vertical="center" wrapText="1"/>
    </xf>
    <xf numFmtId="165" fontId="0" fillId="0" borderId="0" xfId="60" applyNumberFormat="1" applyFont="1" applyAlignment="1">
      <alignment vertical="center" wrapText="1"/>
    </xf>
    <xf numFmtId="165" fontId="8" fillId="3" borderId="2" xfId="60" applyNumberFormat="1" applyFont="1" applyFill="1" applyBorder="1" applyAlignment="1">
      <alignment horizontal="right" vertical="center" wrapText="1"/>
    </xf>
    <xf numFmtId="165" fontId="5" fillId="3" borderId="2" xfId="6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0" fontId="5" fillId="4" borderId="2" xfId="26" applyFill="1" applyBorder="1" applyAlignment="1">
      <alignment horizontal="center" vertical="center" wrapText="1"/>
    </xf>
    <xf numFmtId="164" fontId="5" fillId="4" borderId="2" xfId="60" applyFont="1" applyFill="1" applyBorder="1" applyAlignment="1">
      <alignment horizontal="center" vertical="center" wrapText="1"/>
    </xf>
    <xf numFmtId="0" fontId="5" fillId="4" borderId="1" xfId="27" applyFill="1" applyBorder="1" applyAlignment="1">
      <alignment horizontal="center" vertical="center" wrapText="1"/>
    </xf>
    <xf numFmtId="164" fontId="5" fillId="4" borderId="1" xfId="60" applyFont="1" applyFill="1" applyBorder="1" applyAlignment="1">
      <alignment horizontal="center" vertical="center" wrapText="1"/>
    </xf>
    <xf numFmtId="0" fontId="7" fillId="5" borderId="7" xfId="32" applyFill="1" applyBorder="1" applyAlignment="1">
      <alignment vertical="center" wrapText="1"/>
    </xf>
    <xf numFmtId="0" fontId="7" fillId="5" borderId="8" xfId="32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7" fillId="5" borderId="2" xfId="36" applyFill="1" applyBorder="1" applyAlignment="1">
      <alignment horizontal="center" vertical="center" wrapText="1"/>
    </xf>
    <xf numFmtId="0" fontId="7" fillId="5" borderId="2" xfId="40" applyFill="1" applyBorder="1" applyAlignment="1">
      <alignment horizontal="left" vertical="center" wrapText="1"/>
    </xf>
    <xf numFmtId="165" fontId="7" fillId="5" borderId="2" xfId="60" applyNumberFormat="1" applyFont="1" applyFill="1" applyBorder="1" applyAlignment="1">
      <alignment horizontal="right" vertical="center" wrapText="1"/>
    </xf>
    <xf numFmtId="0" fontId="7" fillId="5" borderId="2" xfId="37" applyFill="1" applyBorder="1" applyAlignment="1">
      <alignment horizontal="right" vertical="center" wrapText="1"/>
    </xf>
    <xf numFmtId="0" fontId="7" fillId="5" borderId="2" xfId="39" applyFill="1" applyBorder="1" applyAlignment="1">
      <alignment horizontal="right" vertical="center" wrapText="1"/>
    </xf>
    <xf numFmtId="0" fontId="19" fillId="2" borderId="2" xfId="36" applyFont="1" applyBorder="1" applyAlignment="1">
      <alignment horizontal="center" vertical="center" wrapText="1"/>
    </xf>
    <xf numFmtId="0" fontId="19" fillId="2" borderId="2" xfId="40" applyFont="1" applyBorder="1" applyAlignment="1">
      <alignment horizontal="left" vertical="center" wrapText="1"/>
    </xf>
    <xf numFmtId="165" fontId="19" fillId="2" borderId="2" xfId="6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1" fillId="2" borderId="2" xfId="36" applyFont="1" applyBorder="1" applyAlignment="1">
      <alignment horizontal="center" vertical="center" wrapText="1"/>
    </xf>
    <xf numFmtId="0" fontId="21" fillId="2" borderId="2" xfId="40" applyFont="1" applyBorder="1" applyAlignment="1">
      <alignment horizontal="left" vertical="center" wrapText="1"/>
    </xf>
    <xf numFmtId="165" fontId="21" fillId="2" borderId="2" xfId="6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4" fillId="2" borderId="0" xfId="54" applyAlignment="1">
      <alignment horizontal="center" vertical="top" wrapText="1"/>
    </xf>
    <xf numFmtId="0" fontId="16" fillId="2" borderId="0" xfId="59" applyAlignment="1">
      <alignment horizontal="left" vertical="top" wrapText="1"/>
    </xf>
    <xf numFmtId="0" fontId="2" fillId="2" borderId="0" xfId="52" applyAlignment="1">
      <alignment horizontal="center" vertical="top" wrapText="1"/>
    </xf>
    <xf numFmtId="0" fontId="15" fillId="2" borderId="0" xfId="50" applyAlignment="1">
      <alignment horizontal="center" vertical="top" wrapText="1"/>
    </xf>
    <xf numFmtId="0" fontId="3" fillId="2" borderId="0" xfId="53" applyAlignment="1">
      <alignment horizontal="center" vertical="top" wrapText="1"/>
    </xf>
    <xf numFmtId="0" fontId="9" fillId="2" borderId="0" xfId="49" applyAlignment="1">
      <alignment horizontal="left" vertical="center" wrapText="1"/>
    </xf>
    <xf numFmtId="0" fontId="8" fillId="3" borderId="3" xfId="47" applyBorder="1" applyAlignment="1">
      <alignment horizontal="right" vertical="center" wrapText="1"/>
    </xf>
    <xf numFmtId="0" fontId="8" fillId="3" borderId="4" xfId="47" applyBorder="1" applyAlignment="1">
      <alignment horizontal="right" vertical="center" wrapText="1"/>
    </xf>
    <xf numFmtId="0" fontId="8" fillId="3" borderId="5" xfId="47" applyBorder="1" applyAlignment="1">
      <alignment horizontal="right" vertical="center" wrapText="1"/>
    </xf>
    <xf numFmtId="0" fontId="7" fillId="2" borderId="7" xfId="39" applyBorder="1" applyAlignment="1">
      <alignment horizontal="center" vertical="center" wrapText="1"/>
    </xf>
    <xf numFmtId="0" fontId="7" fillId="2" borderId="5" xfId="39" applyBorder="1" applyAlignment="1">
      <alignment horizontal="center" vertical="center" wrapText="1"/>
    </xf>
    <xf numFmtId="0" fontId="19" fillId="2" borderId="7" xfId="39" applyFont="1" applyBorder="1" applyAlignment="1">
      <alignment horizontal="center" vertical="center" wrapText="1"/>
    </xf>
    <xf numFmtId="0" fontId="19" fillId="2" borderId="5" xfId="39" applyFont="1" applyBorder="1" applyAlignment="1">
      <alignment horizontal="center" vertical="center" wrapText="1"/>
    </xf>
    <xf numFmtId="0" fontId="5" fillId="3" borderId="3" xfId="45" applyBorder="1" applyAlignment="1">
      <alignment horizontal="right" vertical="center" wrapText="1"/>
    </xf>
    <xf numFmtId="0" fontId="5" fillId="3" borderId="4" xfId="45" applyBorder="1" applyAlignment="1">
      <alignment horizontal="right" vertical="center" wrapText="1"/>
    </xf>
    <xf numFmtId="0" fontId="5" fillId="3" borderId="5" xfId="45" applyBorder="1" applyAlignment="1">
      <alignment horizontal="right" vertical="center" wrapText="1"/>
    </xf>
    <xf numFmtId="0" fontId="2" fillId="2" borderId="0" xfId="22" applyAlignment="1">
      <alignment horizontal="center" vertical="center" wrapText="1"/>
    </xf>
    <xf numFmtId="0" fontId="4" fillId="2" borderId="0" xfId="20" applyAlignment="1">
      <alignment horizontal="center" vertical="center" wrapText="1"/>
    </xf>
    <xf numFmtId="0" fontId="10" fillId="2" borderId="0" xfId="24" applyAlignment="1">
      <alignment horizontal="center" vertical="center" wrapText="1"/>
    </xf>
    <xf numFmtId="0" fontId="3" fillId="2" borderId="0" xfId="21" applyAlignment="1">
      <alignment horizontal="center" vertical="center" wrapText="1"/>
    </xf>
    <xf numFmtId="0" fontId="5" fillId="4" borderId="1" xfId="25" applyFill="1" applyBorder="1" applyAlignment="1">
      <alignment horizontal="center" vertical="center" wrapText="1"/>
    </xf>
    <xf numFmtId="0" fontId="5" fillId="4" borderId="6" xfId="25" applyFill="1" applyBorder="1" applyAlignment="1">
      <alignment horizontal="center" vertical="center" wrapText="1"/>
    </xf>
    <xf numFmtId="0" fontId="5" fillId="4" borderId="1" xfId="26" applyFill="1" applyBorder="1" applyAlignment="1">
      <alignment horizontal="center" vertical="center" wrapText="1"/>
    </xf>
    <xf numFmtId="0" fontId="5" fillId="4" borderId="6" xfId="26" applyFill="1" applyBorder="1" applyAlignment="1">
      <alignment horizontal="center" vertical="center" wrapText="1"/>
    </xf>
    <xf numFmtId="0" fontId="5" fillId="4" borderId="3" xfId="25" applyFill="1" applyBorder="1" applyAlignment="1">
      <alignment horizontal="center" vertical="center" wrapText="1"/>
    </xf>
    <xf numFmtId="0" fontId="5" fillId="4" borderId="5" xfId="25" applyFill="1" applyBorder="1" applyAlignment="1">
      <alignment horizontal="center" vertical="center" wrapText="1"/>
    </xf>
    <xf numFmtId="164" fontId="5" fillId="4" borderId="7" xfId="60" applyFont="1" applyFill="1" applyBorder="1" applyAlignment="1">
      <alignment horizontal="center" vertical="center" wrapText="1"/>
    </xf>
    <xf numFmtId="164" fontId="5" fillId="4" borderId="5" xfId="60" applyFont="1" applyFill="1" applyBorder="1" applyAlignment="1">
      <alignment horizontal="center" vertical="center" wrapText="1"/>
    </xf>
    <xf numFmtId="0" fontId="7" fillId="5" borderId="7" xfId="39" applyFill="1" applyBorder="1" applyAlignment="1">
      <alignment horizontal="center" vertical="center" wrapText="1"/>
    </xf>
    <xf numFmtId="0" fontId="7" fillId="5" borderId="5" xfId="39" applyFill="1" applyBorder="1" applyAlignment="1">
      <alignment horizontal="center" vertical="center" wrapText="1"/>
    </xf>
    <xf numFmtId="0" fontId="21" fillId="2" borderId="7" xfId="39" applyFont="1" applyBorder="1" applyAlignment="1">
      <alignment horizontal="center" vertical="center" wrapText="1"/>
    </xf>
    <xf numFmtId="0" fontId="21" fillId="2" borderId="5" xfId="39" applyFont="1" applyBorder="1" applyAlignment="1">
      <alignment horizontal="center" vertical="center" wrapText="1"/>
    </xf>
    <xf numFmtId="0" fontId="8" fillId="3" borderId="3" xfId="17" applyBorder="1" applyAlignment="1">
      <alignment horizontal="right" vertical="top" wrapText="1"/>
    </xf>
    <xf numFmtId="0" fontId="8" fillId="3" borderId="4" xfId="17" applyBorder="1" applyAlignment="1">
      <alignment horizontal="right" vertical="top" wrapText="1"/>
    </xf>
    <xf numFmtId="0" fontId="8" fillId="3" borderId="5" xfId="17" applyBorder="1" applyAlignment="1">
      <alignment horizontal="right" vertical="top" wrapText="1"/>
    </xf>
    <xf numFmtId="0" fontId="9" fillId="2" borderId="0" xfId="19" applyAlignment="1">
      <alignment horizontal="left" vertical="top" wrapText="1"/>
    </xf>
    <xf numFmtId="0" fontId="6" fillId="3" borderId="3" xfId="13" applyBorder="1" applyAlignment="1">
      <alignment horizontal="right" vertical="center" wrapText="1"/>
    </xf>
    <xf numFmtId="0" fontId="6" fillId="3" borderId="4" xfId="13" applyBorder="1" applyAlignment="1">
      <alignment horizontal="right" vertical="center" wrapText="1"/>
    </xf>
    <xf numFmtId="0" fontId="6" fillId="3" borderId="5" xfId="13" applyBorder="1" applyAlignment="1">
      <alignment horizontal="right" vertical="center" wrapText="1"/>
    </xf>
    <xf numFmtId="0" fontId="6" fillId="3" borderId="3" xfId="7" applyBorder="1" applyAlignment="1">
      <alignment horizontal="center" vertical="center" wrapText="1"/>
    </xf>
    <xf numFmtId="0" fontId="6" fillId="3" borderId="4" xfId="7" applyBorder="1" applyAlignment="1">
      <alignment horizontal="center" vertical="center" wrapText="1"/>
    </xf>
    <xf numFmtId="0" fontId="6" fillId="3" borderId="5" xfId="7" applyBorder="1" applyAlignment="1">
      <alignment horizontal="center" vertical="center" wrapText="1"/>
    </xf>
    <xf numFmtId="0" fontId="7" fillId="3" borderId="3" xfId="15" applyBorder="1" applyAlignment="1">
      <alignment horizontal="right" vertical="center" wrapText="1"/>
    </xf>
    <xf numFmtId="0" fontId="7" fillId="3" borderId="4" xfId="15" applyBorder="1" applyAlignment="1">
      <alignment horizontal="right" vertical="center" wrapText="1"/>
    </xf>
    <xf numFmtId="0" fontId="7" fillId="3" borderId="5" xfId="15" applyBorder="1" applyAlignment="1">
      <alignment horizontal="right" vertical="center" wrapText="1"/>
    </xf>
    <xf numFmtId="0" fontId="2" fillId="2" borderId="0" xfId="3" applyAlignment="1">
      <alignment horizontal="center" vertical="top" wrapText="1"/>
    </xf>
    <xf numFmtId="0" fontId="4" fillId="2" borderId="0" xfId="5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3" fillId="2" borderId="0" xfId="4" applyAlignment="1">
      <alignment horizontal="center" vertical="top" wrapText="1"/>
    </xf>
  </cellXfs>
  <cellStyles count="61">
    <cellStyle name="SCводно-ресурсная ведомость0" xfId="1" xr:uid="{00000000-0005-0000-0000-000000000000}"/>
    <cellStyle name="SCводно-ресурсная ведомость1" xfId="2" xr:uid="{00000000-0005-0000-0000-000001000000}"/>
    <cellStyle name="SCводно-ресурсная ведомость10" xfId="11" xr:uid="{00000000-0005-0000-0000-000002000000}"/>
    <cellStyle name="SCводно-ресурсная ведомость11" xfId="12" xr:uid="{00000000-0005-0000-0000-000003000000}"/>
    <cellStyle name="SCводно-ресурсная ведомость12" xfId="13" xr:uid="{00000000-0005-0000-0000-000004000000}"/>
    <cellStyle name="SCводно-ресурсная ведомость13" xfId="14" xr:uid="{00000000-0005-0000-0000-000005000000}"/>
    <cellStyle name="SCводно-ресурсная ведомость14" xfId="15" xr:uid="{00000000-0005-0000-0000-000006000000}"/>
    <cellStyle name="SCводно-ресурсная ведомость15" xfId="16" xr:uid="{00000000-0005-0000-0000-000007000000}"/>
    <cellStyle name="SCводно-ресурсная ведомость16" xfId="17" xr:uid="{00000000-0005-0000-0000-000008000000}"/>
    <cellStyle name="SCводно-ресурсная ведомость17" xfId="18" xr:uid="{00000000-0005-0000-0000-000009000000}"/>
    <cellStyle name="SCводно-ресурсная ведомость18" xfId="19" xr:uid="{00000000-0005-0000-0000-00000A000000}"/>
    <cellStyle name="SCводно-ресурсная ведомость2" xfId="3" xr:uid="{00000000-0005-0000-0000-00000B000000}"/>
    <cellStyle name="SCводно-ресурсная ведомость3" xfId="4" xr:uid="{00000000-0005-0000-0000-00000C000000}"/>
    <cellStyle name="SCводно-ресурсная ведомость4" xfId="5" xr:uid="{00000000-0005-0000-0000-00000D000000}"/>
    <cellStyle name="SCводно-ресурсная ведомость5" xfId="6" xr:uid="{00000000-0005-0000-0000-00000E000000}"/>
    <cellStyle name="SCводно-ресурсная ведомость6" xfId="7" xr:uid="{00000000-0005-0000-0000-00000F000000}"/>
    <cellStyle name="SCводно-ресурсная ведомость7" xfId="8" xr:uid="{00000000-0005-0000-0000-000010000000}"/>
    <cellStyle name="SCводно-ресурсная ведомость8" xfId="9" xr:uid="{00000000-0005-0000-0000-000011000000}"/>
    <cellStyle name="SCводно-ресурсная ведомость9" xfId="10" xr:uid="{00000000-0005-0000-0000-000012000000}"/>
    <cellStyle name="SЛокально-ресурсная ведомости0" xfId="20" xr:uid="{00000000-0005-0000-0000-000013000000}"/>
    <cellStyle name="SЛокально-ресурсная ведомости1" xfId="21" xr:uid="{00000000-0005-0000-0000-000014000000}"/>
    <cellStyle name="SЛокально-ресурсная ведомости10" xfId="30" xr:uid="{00000000-0005-0000-0000-000015000000}"/>
    <cellStyle name="SЛокально-ресурсная ведомости11" xfId="31" xr:uid="{00000000-0005-0000-0000-000016000000}"/>
    <cellStyle name="SЛокально-ресурсная ведомости12" xfId="32" xr:uid="{00000000-0005-0000-0000-000017000000}"/>
    <cellStyle name="SЛокально-ресурсная ведомости13" xfId="33" xr:uid="{00000000-0005-0000-0000-000018000000}"/>
    <cellStyle name="SЛокально-ресурсная ведомости14" xfId="34" xr:uid="{00000000-0005-0000-0000-000019000000}"/>
    <cellStyle name="SЛокально-ресурсная ведомости15" xfId="35" xr:uid="{00000000-0005-0000-0000-00001A000000}"/>
    <cellStyle name="SЛокально-ресурсная ведомости16" xfId="36" xr:uid="{00000000-0005-0000-0000-00001B000000}"/>
    <cellStyle name="SЛокально-ресурсная ведомости17" xfId="37" xr:uid="{00000000-0005-0000-0000-00001C000000}"/>
    <cellStyle name="SЛокально-ресурсная ведомости18" xfId="38" xr:uid="{00000000-0005-0000-0000-00001D000000}"/>
    <cellStyle name="SЛокально-ресурсная ведомости19" xfId="39" xr:uid="{00000000-0005-0000-0000-00001E000000}"/>
    <cellStyle name="SЛокально-ресурсная ведомости2" xfId="22" xr:uid="{00000000-0005-0000-0000-00001F000000}"/>
    <cellStyle name="SЛокально-ресурсная ведомости20" xfId="40" xr:uid="{00000000-0005-0000-0000-000020000000}"/>
    <cellStyle name="SЛокально-ресурсная ведомости21" xfId="41" xr:uid="{00000000-0005-0000-0000-000021000000}"/>
    <cellStyle name="SЛокально-ресурсная ведомости22" xfId="42" xr:uid="{00000000-0005-0000-0000-000022000000}"/>
    <cellStyle name="SЛокально-ресурсная ведомости23" xfId="43" xr:uid="{00000000-0005-0000-0000-000023000000}"/>
    <cellStyle name="SЛокально-ресурсная ведомости24" xfId="44" xr:uid="{00000000-0005-0000-0000-000024000000}"/>
    <cellStyle name="SЛокально-ресурсная ведомости25" xfId="45" xr:uid="{00000000-0005-0000-0000-000025000000}"/>
    <cellStyle name="SЛокально-ресурсная ведомости26" xfId="46" xr:uid="{00000000-0005-0000-0000-000026000000}"/>
    <cellStyle name="SЛокально-ресурсная ведомости27" xfId="47" xr:uid="{00000000-0005-0000-0000-000027000000}"/>
    <cellStyle name="SЛокально-ресурсная ведомости28" xfId="48" xr:uid="{00000000-0005-0000-0000-000028000000}"/>
    <cellStyle name="SЛокально-ресурсная ведомости29" xfId="49" xr:uid="{00000000-0005-0000-0000-000029000000}"/>
    <cellStyle name="SЛокально-ресурсная ведомости3" xfId="23" xr:uid="{00000000-0005-0000-0000-00002A000000}"/>
    <cellStyle name="SЛокально-ресурсная ведомости4" xfId="24" xr:uid="{00000000-0005-0000-0000-00002B000000}"/>
    <cellStyle name="SЛокально-ресурсная ведомости5" xfId="25" xr:uid="{00000000-0005-0000-0000-00002C000000}"/>
    <cellStyle name="SЛокально-ресурсная ведомости6" xfId="26" xr:uid="{00000000-0005-0000-0000-00002D000000}"/>
    <cellStyle name="SЛокально-ресурсная ведомости7" xfId="27" xr:uid="{00000000-0005-0000-0000-00002E000000}"/>
    <cellStyle name="SЛокально-ресурсная ведомости8" xfId="28" xr:uid="{00000000-0005-0000-0000-00002F000000}"/>
    <cellStyle name="SЛокально-ресурсная ведомости9" xfId="29" xr:uid="{00000000-0005-0000-0000-000030000000}"/>
    <cellStyle name="SСтоимость строительства0" xfId="50" xr:uid="{00000000-0005-0000-0000-000031000000}"/>
    <cellStyle name="SСтоимость строительства1" xfId="51" xr:uid="{00000000-0005-0000-0000-000032000000}"/>
    <cellStyle name="SСтоимость строительства2" xfId="52" xr:uid="{00000000-0005-0000-0000-000033000000}"/>
    <cellStyle name="SСтоимость строительства3" xfId="53" xr:uid="{00000000-0005-0000-0000-000034000000}"/>
    <cellStyle name="SСтоимость строительства4" xfId="54" xr:uid="{00000000-0005-0000-0000-000035000000}"/>
    <cellStyle name="SСтоимость строительства5" xfId="55" xr:uid="{00000000-0005-0000-0000-000036000000}"/>
    <cellStyle name="SСтоимость строительства6" xfId="56" xr:uid="{00000000-0005-0000-0000-000037000000}"/>
    <cellStyle name="SСтоимость строительства7" xfId="57" xr:uid="{00000000-0005-0000-0000-000038000000}"/>
    <cellStyle name="SСтоимость строительства8" xfId="58" xr:uid="{00000000-0005-0000-0000-000039000000}"/>
    <cellStyle name="SСтоимость строительства9" xfId="59" xr:uid="{00000000-0005-0000-0000-00003A000000}"/>
    <cellStyle name="Обычный" xfId="0" builtinId="0"/>
    <cellStyle name="Финансовый" xfId="6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workbookViewId="0">
      <selection activeCell="C13" sqref="C13:C27"/>
    </sheetView>
  </sheetViews>
  <sheetFormatPr defaultRowHeight="15" x14ac:dyDescent="0.25"/>
  <cols>
    <col min="1" max="1" width="5.42578125" style="2" customWidth="1"/>
    <col min="2" max="2" width="71.5703125" style="2" customWidth="1"/>
    <col min="3" max="3" width="14.85546875" style="2" customWidth="1"/>
    <col min="4" max="16384" width="9.140625" style="2"/>
  </cols>
  <sheetData>
    <row r="1" spans="1:3" ht="7.9" customHeight="1" x14ac:dyDescent="0.25"/>
    <row r="2" spans="1:3" ht="13.7" customHeight="1" x14ac:dyDescent="0.25">
      <c r="A2" s="51" t="s">
        <v>0</v>
      </c>
      <c r="B2" s="51"/>
      <c r="C2" s="51"/>
    </row>
    <row r="3" spans="1:3" ht="0.75" customHeight="1" x14ac:dyDescent="0.25"/>
    <row r="4" spans="1:3" ht="13.7" customHeight="1" x14ac:dyDescent="0.25">
      <c r="A4" s="49" t="s">
        <v>1</v>
      </c>
      <c r="B4" s="49"/>
      <c r="C4" s="49"/>
    </row>
    <row r="5" spans="1:3" ht="6.75" customHeight="1" x14ac:dyDescent="0.25"/>
    <row r="6" spans="1:3" ht="18.95" customHeight="1" x14ac:dyDescent="0.25">
      <c r="A6" s="52" t="s">
        <v>742</v>
      </c>
      <c r="B6" s="52"/>
      <c r="C6" s="52"/>
    </row>
    <row r="7" spans="1:3" ht="8.85" customHeight="1" x14ac:dyDescent="0.25"/>
    <row r="8" spans="1:3" ht="13.9" customHeight="1" x14ac:dyDescent="0.25">
      <c r="A8" s="53" t="s">
        <v>2</v>
      </c>
      <c r="B8" s="53"/>
      <c r="C8" s="53"/>
    </row>
    <row r="9" spans="1:3" ht="13.7" customHeight="1" x14ac:dyDescent="0.25">
      <c r="A9" s="49" t="s">
        <v>3</v>
      </c>
      <c r="B9" s="49"/>
      <c r="C9" s="49"/>
    </row>
    <row r="10" spans="1:3" ht="11.45" customHeight="1" x14ac:dyDescent="0.25"/>
    <row r="11" spans="1:3" ht="25.15" customHeight="1" x14ac:dyDescent="0.25">
      <c r="A11" s="14" t="s">
        <v>4</v>
      </c>
      <c r="B11" s="14" t="s">
        <v>743</v>
      </c>
      <c r="C11" s="14" t="s">
        <v>744</v>
      </c>
    </row>
    <row r="12" spans="1:3" ht="12.95" customHeight="1" x14ac:dyDescent="0.25">
      <c r="A12" s="14" t="s">
        <v>11</v>
      </c>
      <c r="B12" s="14" t="s">
        <v>12</v>
      </c>
      <c r="C12" s="14" t="s">
        <v>13</v>
      </c>
    </row>
    <row r="13" spans="1:3" ht="14.45" customHeight="1" x14ac:dyDescent="0.25">
      <c r="A13" s="15" t="s">
        <v>11</v>
      </c>
      <c r="B13" s="16" t="s">
        <v>313</v>
      </c>
      <c r="C13" s="17"/>
    </row>
    <row r="14" spans="1:3" ht="14.45" customHeight="1" x14ac:dyDescent="0.25">
      <c r="A14" s="15" t="s">
        <v>341</v>
      </c>
      <c r="B14" s="16" t="s">
        <v>314</v>
      </c>
      <c r="C14" s="17"/>
    </row>
    <row r="15" spans="1:3" ht="14.45" customHeight="1" x14ac:dyDescent="0.25">
      <c r="A15" s="15" t="s">
        <v>12</v>
      </c>
      <c r="B15" s="16" t="s">
        <v>315</v>
      </c>
      <c r="C15" s="17"/>
    </row>
    <row r="16" spans="1:3" ht="14.45" customHeight="1" x14ac:dyDescent="0.25">
      <c r="A16" s="15" t="s">
        <v>355</v>
      </c>
      <c r="B16" s="16" t="s">
        <v>316</v>
      </c>
      <c r="C16" s="17"/>
    </row>
    <row r="17" spans="1:3" ht="14.45" customHeight="1" x14ac:dyDescent="0.25">
      <c r="A17" s="15" t="s">
        <v>357</v>
      </c>
      <c r="B17" s="16" t="s">
        <v>317</v>
      </c>
      <c r="C17" s="17"/>
    </row>
    <row r="18" spans="1:3" ht="14.45" customHeight="1" x14ac:dyDescent="0.25">
      <c r="A18" s="15" t="s">
        <v>13</v>
      </c>
      <c r="B18" s="16" t="s">
        <v>318</v>
      </c>
      <c r="C18" s="17"/>
    </row>
    <row r="19" spans="1:3" ht="22.5" x14ac:dyDescent="0.25">
      <c r="A19" s="15" t="s">
        <v>363</v>
      </c>
      <c r="B19" s="16" t="s">
        <v>319</v>
      </c>
      <c r="C19" s="17"/>
    </row>
    <row r="20" spans="1:3" ht="14.45" customHeight="1" x14ac:dyDescent="0.25">
      <c r="A20" s="15" t="s">
        <v>14</v>
      </c>
      <c r="B20" s="16" t="s">
        <v>320</v>
      </c>
      <c r="C20" s="17"/>
    </row>
    <row r="21" spans="1:3" ht="14.45" customHeight="1" x14ac:dyDescent="0.25">
      <c r="A21" s="15" t="s">
        <v>15</v>
      </c>
      <c r="B21" s="16" t="s">
        <v>321</v>
      </c>
      <c r="C21" s="17"/>
    </row>
    <row r="22" spans="1:3" ht="14.45" customHeight="1" x14ac:dyDescent="0.25">
      <c r="A22" s="15" t="s">
        <v>17</v>
      </c>
      <c r="B22" s="16" t="s">
        <v>322</v>
      </c>
      <c r="C22" s="17"/>
    </row>
    <row r="23" spans="1:3" ht="14.45" customHeight="1" x14ac:dyDescent="0.25">
      <c r="A23" s="15" t="s">
        <v>54</v>
      </c>
      <c r="B23" s="16" t="s">
        <v>323</v>
      </c>
      <c r="C23" s="17"/>
    </row>
    <row r="24" spans="1:3" ht="14.45" customHeight="1" x14ac:dyDescent="0.25">
      <c r="A24" s="15" t="s">
        <v>58</v>
      </c>
      <c r="B24" s="16" t="s">
        <v>324</v>
      </c>
      <c r="C24" s="17"/>
    </row>
    <row r="25" spans="1:3" ht="14.45" customHeight="1" x14ac:dyDescent="0.25">
      <c r="A25" s="15" t="s">
        <v>66</v>
      </c>
      <c r="B25" s="16" t="s">
        <v>325</v>
      </c>
      <c r="C25" s="17"/>
    </row>
    <row r="26" spans="1:3" ht="14.45" customHeight="1" x14ac:dyDescent="0.25">
      <c r="A26" s="15" t="s">
        <v>70</v>
      </c>
      <c r="B26" s="16" t="s">
        <v>326</v>
      </c>
      <c r="C26" s="17"/>
    </row>
    <row r="27" spans="1:3" ht="14.45" customHeight="1" x14ac:dyDescent="0.25">
      <c r="A27" s="15" t="s">
        <v>74</v>
      </c>
      <c r="B27" s="16" t="s">
        <v>327</v>
      </c>
      <c r="C27" s="17"/>
    </row>
    <row r="28" spans="1:3" ht="38.1" customHeight="1" x14ac:dyDescent="0.25"/>
    <row r="29" spans="1:3" ht="52.5" customHeight="1" x14ac:dyDescent="0.25">
      <c r="A29" s="50" t="s">
        <v>745</v>
      </c>
      <c r="B29" s="50"/>
      <c r="C29" s="50"/>
    </row>
  </sheetData>
  <mergeCells count="6">
    <mergeCell ref="A9:C9"/>
    <mergeCell ref="A29:C29"/>
    <mergeCell ref="A2:C2"/>
    <mergeCell ref="A4:C4"/>
    <mergeCell ref="A6:C6"/>
    <mergeCell ref="A8:C8"/>
  </mergeCells>
  <pageMargins left="0.55118110236220474" right="0.23622047244094491" top="0.55118110236220474" bottom="0.55118110236220474" header="0.31496062992125984" footer="0.31496062992125984"/>
  <pageSetup paperSize="9" orientation="portrait" verticalDpi="0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64"/>
  <sheetViews>
    <sheetView view="pageBreakPreview" topLeftCell="A221" zoomScaleNormal="160" zoomScaleSheetLayoutView="100" workbookViewId="0">
      <selection activeCell="H247" sqref="H247:H262"/>
    </sheetView>
  </sheetViews>
  <sheetFormatPr defaultRowHeight="15" x14ac:dyDescent="0.25"/>
  <cols>
    <col min="1" max="1" width="5.42578125" style="20" customWidth="1"/>
    <col min="2" max="2" width="11.140625" style="20" customWidth="1"/>
    <col min="3" max="3" width="35.7109375" style="20" customWidth="1"/>
    <col min="4" max="4" width="12.7109375" style="20" customWidth="1"/>
    <col min="5" max="5" width="9.28515625" style="20" customWidth="1"/>
    <col min="6" max="6" width="9.85546875" style="20" customWidth="1"/>
    <col min="7" max="8" width="12.7109375" style="21" customWidth="1"/>
    <col min="9" max="9" width="9.85546875" style="20" bestFit="1" customWidth="1"/>
    <col min="10" max="10" width="12.42578125" style="20" bestFit="1" customWidth="1"/>
    <col min="11" max="16384" width="9.140625" style="20"/>
  </cols>
  <sheetData>
    <row r="2" spans="1:8" x14ac:dyDescent="0.25">
      <c r="A2" s="65" t="s">
        <v>0</v>
      </c>
      <c r="B2" s="65"/>
      <c r="C2" s="65"/>
      <c r="D2" s="65"/>
      <c r="E2" s="65"/>
      <c r="F2" s="65"/>
      <c r="G2" s="65"/>
      <c r="H2" s="65"/>
    </row>
    <row r="4" spans="1:8" x14ac:dyDescent="0.25">
      <c r="A4" s="66" t="s">
        <v>1</v>
      </c>
      <c r="B4" s="66"/>
      <c r="C4" s="66"/>
      <c r="D4" s="66"/>
      <c r="E4" s="66"/>
      <c r="F4" s="66"/>
      <c r="G4" s="66"/>
      <c r="H4" s="66"/>
    </row>
    <row r="6" spans="1:8" ht="16.5" x14ac:dyDescent="0.25">
      <c r="A6" s="67" t="s">
        <v>746</v>
      </c>
      <c r="B6" s="67"/>
      <c r="C6" s="67"/>
      <c r="D6" s="67"/>
      <c r="E6" s="67"/>
      <c r="F6" s="67"/>
      <c r="G6" s="67"/>
      <c r="H6" s="67"/>
    </row>
    <row r="8" spans="1:8" x14ac:dyDescent="0.25">
      <c r="A8" s="68" t="s">
        <v>2</v>
      </c>
      <c r="B8" s="68"/>
      <c r="C8" s="68"/>
      <c r="D8" s="68"/>
      <c r="E8" s="68"/>
      <c r="F8" s="68"/>
      <c r="G8" s="68"/>
      <c r="H8" s="68"/>
    </row>
    <row r="9" spans="1:8" x14ac:dyDescent="0.25">
      <c r="A9" s="66" t="s">
        <v>3</v>
      </c>
      <c r="B9" s="66"/>
      <c r="C9" s="66"/>
      <c r="D9" s="66"/>
      <c r="E9" s="66"/>
      <c r="F9" s="66"/>
      <c r="G9" s="66"/>
      <c r="H9" s="66"/>
    </row>
    <row r="11" spans="1:8" s="27" customFormat="1" x14ac:dyDescent="0.25">
      <c r="A11" s="69" t="s">
        <v>4</v>
      </c>
      <c r="B11" s="71" t="s">
        <v>330</v>
      </c>
      <c r="C11" s="69" t="s">
        <v>331</v>
      </c>
      <c r="D11" s="69" t="s">
        <v>332</v>
      </c>
      <c r="E11" s="73" t="s">
        <v>8</v>
      </c>
      <c r="F11" s="74"/>
      <c r="G11" s="75" t="s">
        <v>333</v>
      </c>
      <c r="H11" s="76"/>
    </row>
    <row r="12" spans="1:8" s="27" customFormat="1" ht="51" x14ac:dyDescent="0.25">
      <c r="A12" s="70"/>
      <c r="B12" s="72"/>
      <c r="C12" s="70"/>
      <c r="D12" s="70"/>
      <c r="E12" s="28" t="s">
        <v>334</v>
      </c>
      <c r="F12" s="28" t="s">
        <v>335</v>
      </c>
      <c r="G12" s="29" t="s">
        <v>334</v>
      </c>
      <c r="H12" s="29" t="s">
        <v>336</v>
      </c>
    </row>
    <row r="13" spans="1:8" s="27" customFormat="1" x14ac:dyDescent="0.25">
      <c r="A13" s="30" t="s">
        <v>11</v>
      </c>
      <c r="B13" s="30" t="s">
        <v>12</v>
      </c>
      <c r="C13" s="30" t="s">
        <v>13</v>
      </c>
      <c r="D13" s="30" t="s">
        <v>14</v>
      </c>
      <c r="E13" s="30" t="s">
        <v>15</v>
      </c>
      <c r="F13" s="30" t="s">
        <v>16</v>
      </c>
      <c r="G13" s="31" t="s">
        <v>17</v>
      </c>
      <c r="H13" s="31" t="s">
        <v>50</v>
      </c>
    </row>
    <row r="14" spans="1:8" s="34" customFormat="1" x14ac:dyDescent="0.25">
      <c r="A14" s="32"/>
      <c r="B14" s="33"/>
      <c r="C14" s="33" t="s">
        <v>337</v>
      </c>
      <c r="D14" s="33"/>
      <c r="E14" s="33"/>
      <c r="F14" s="33"/>
      <c r="G14" s="33"/>
      <c r="H14" s="33"/>
    </row>
    <row r="15" spans="1:8" ht="21" x14ac:dyDescent="0.25">
      <c r="A15" s="11" t="s">
        <v>11</v>
      </c>
      <c r="B15" s="11" t="s">
        <v>338</v>
      </c>
      <c r="C15" s="22" t="s">
        <v>339</v>
      </c>
      <c r="D15" s="11" t="s">
        <v>340</v>
      </c>
      <c r="E15" s="58" t="s">
        <v>189</v>
      </c>
      <c r="F15" s="59"/>
      <c r="G15" s="18"/>
      <c r="H15" s="18"/>
    </row>
    <row r="16" spans="1:8" x14ac:dyDescent="0.25">
      <c r="A16" s="12" t="s">
        <v>341</v>
      </c>
      <c r="B16" s="12" t="s">
        <v>19</v>
      </c>
      <c r="C16" s="23" t="s">
        <v>20</v>
      </c>
      <c r="D16" s="12" t="s">
        <v>21</v>
      </c>
      <c r="E16" s="13" t="s">
        <v>342</v>
      </c>
      <c r="F16" s="13">
        <f>E16*E15</f>
        <v>294</v>
      </c>
      <c r="G16" s="19"/>
      <c r="H16" s="19"/>
    </row>
    <row r="17" spans="1:8" x14ac:dyDescent="0.25">
      <c r="A17" s="12" t="s">
        <v>343</v>
      </c>
      <c r="B17" s="12" t="s">
        <v>95</v>
      </c>
      <c r="C17" s="23" t="s">
        <v>96</v>
      </c>
      <c r="D17" s="12" t="s">
        <v>30</v>
      </c>
      <c r="E17" s="13" t="s">
        <v>344</v>
      </c>
      <c r="F17" s="13">
        <f>F16/E16*E17</f>
        <v>2.8559999999999999</v>
      </c>
      <c r="G17" s="19"/>
      <c r="H17" s="19"/>
    </row>
    <row r="18" spans="1:8" x14ac:dyDescent="0.25">
      <c r="A18" s="12" t="s">
        <v>345</v>
      </c>
      <c r="B18" s="12" t="s">
        <v>194</v>
      </c>
      <c r="C18" s="23" t="s">
        <v>195</v>
      </c>
      <c r="D18" s="12" t="s">
        <v>131</v>
      </c>
      <c r="E18" s="13" t="s">
        <v>346</v>
      </c>
      <c r="F18" s="13">
        <f t="shared" ref="F18:F20" si="0">F17/E17*E18</f>
        <v>23.52</v>
      </c>
      <c r="G18" s="19"/>
      <c r="H18" s="19"/>
    </row>
    <row r="19" spans="1:8" x14ac:dyDescent="0.25">
      <c r="A19" s="12" t="s">
        <v>347</v>
      </c>
      <c r="B19" s="12" t="s">
        <v>206</v>
      </c>
      <c r="C19" s="23" t="s">
        <v>207</v>
      </c>
      <c r="D19" s="12" t="s">
        <v>149</v>
      </c>
      <c r="E19" s="13" t="s">
        <v>348</v>
      </c>
      <c r="F19" s="13">
        <f t="shared" si="0"/>
        <v>5.8799999999999998E-2</v>
      </c>
      <c r="G19" s="19"/>
      <c r="H19" s="19"/>
    </row>
    <row r="20" spans="1:8" x14ac:dyDescent="0.25">
      <c r="A20" s="12" t="s">
        <v>349</v>
      </c>
      <c r="B20" s="12" t="s">
        <v>237</v>
      </c>
      <c r="C20" s="23" t="s">
        <v>238</v>
      </c>
      <c r="D20" s="12" t="s">
        <v>239</v>
      </c>
      <c r="E20" s="13" t="s">
        <v>350</v>
      </c>
      <c r="F20" s="13">
        <f t="shared" si="0"/>
        <v>4.032</v>
      </c>
      <c r="G20" s="19"/>
      <c r="H20" s="19"/>
    </row>
    <row r="21" spans="1:8" ht="21" x14ac:dyDescent="0.25">
      <c r="A21" s="11" t="s">
        <v>12</v>
      </c>
      <c r="B21" s="11" t="s">
        <v>351</v>
      </c>
      <c r="C21" s="22" t="s">
        <v>352</v>
      </c>
      <c r="D21" s="11" t="s">
        <v>353</v>
      </c>
      <c r="E21" s="58" t="s">
        <v>354</v>
      </c>
      <c r="F21" s="59"/>
      <c r="G21" s="18"/>
      <c r="H21" s="18"/>
    </row>
    <row r="22" spans="1:8" x14ac:dyDescent="0.25">
      <c r="A22" s="12" t="s">
        <v>355</v>
      </c>
      <c r="B22" s="12" t="s">
        <v>19</v>
      </c>
      <c r="C22" s="23" t="s">
        <v>20</v>
      </c>
      <c r="D22" s="12" t="s">
        <v>21</v>
      </c>
      <c r="E22" s="13" t="s">
        <v>356</v>
      </c>
      <c r="F22" s="13">
        <f>E22*E21</f>
        <v>10.176</v>
      </c>
      <c r="G22" s="19"/>
      <c r="H22" s="19"/>
    </row>
    <row r="23" spans="1:8" ht="22.5" x14ac:dyDescent="0.25">
      <c r="A23" s="12" t="s">
        <v>357</v>
      </c>
      <c r="B23" s="12" t="s">
        <v>41</v>
      </c>
      <c r="C23" s="23" t="s">
        <v>42</v>
      </c>
      <c r="D23" s="12" t="s">
        <v>30</v>
      </c>
      <c r="E23" s="13" t="s">
        <v>358</v>
      </c>
      <c r="F23" s="13">
        <f>F22/E22*E23</f>
        <v>2.944</v>
      </c>
      <c r="G23" s="19"/>
      <c r="H23" s="19"/>
    </row>
    <row r="24" spans="1:8" ht="63" x14ac:dyDescent="0.25">
      <c r="A24" s="11" t="s">
        <v>13</v>
      </c>
      <c r="B24" s="11" t="s">
        <v>359</v>
      </c>
      <c r="C24" s="22" t="s">
        <v>360</v>
      </c>
      <c r="D24" s="11" t="s">
        <v>361</v>
      </c>
      <c r="E24" s="58" t="s">
        <v>362</v>
      </c>
      <c r="F24" s="59"/>
      <c r="G24" s="18"/>
      <c r="H24" s="18"/>
    </row>
    <row r="25" spans="1:8" x14ac:dyDescent="0.25">
      <c r="A25" s="12" t="s">
        <v>363</v>
      </c>
      <c r="B25" s="12" t="s">
        <v>19</v>
      </c>
      <c r="C25" s="23" t="s">
        <v>20</v>
      </c>
      <c r="D25" s="12" t="s">
        <v>21</v>
      </c>
      <c r="E25" s="13" t="s">
        <v>364</v>
      </c>
      <c r="F25" s="13">
        <f>E25*E24</f>
        <v>179.27359999999999</v>
      </c>
      <c r="G25" s="19"/>
      <c r="H25" s="19"/>
    </row>
    <row r="26" spans="1:8" ht="22.5" x14ac:dyDescent="0.25">
      <c r="A26" s="12" t="s">
        <v>365</v>
      </c>
      <c r="B26" s="12" t="s">
        <v>38</v>
      </c>
      <c r="C26" s="23" t="s">
        <v>39</v>
      </c>
      <c r="D26" s="12" t="s">
        <v>30</v>
      </c>
      <c r="E26" s="13" t="s">
        <v>366</v>
      </c>
      <c r="F26" s="13">
        <f>F25/E25*E26</f>
        <v>2.0569999999999999</v>
      </c>
      <c r="G26" s="19"/>
      <c r="H26" s="19"/>
    </row>
    <row r="27" spans="1:8" x14ac:dyDescent="0.25">
      <c r="A27" s="12" t="s">
        <v>367</v>
      </c>
      <c r="B27" s="12" t="s">
        <v>75</v>
      </c>
      <c r="C27" s="23" t="s">
        <v>76</v>
      </c>
      <c r="D27" s="12" t="s">
        <v>30</v>
      </c>
      <c r="E27" s="13" t="s">
        <v>368</v>
      </c>
      <c r="F27" s="13">
        <f>F26/E26*E27</f>
        <v>22.215599999999998</v>
      </c>
      <c r="G27" s="19"/>
      <c r="H27" s="19"/>
    </row>
    <row r="28" spans="1:8" ht="21" x14ac:dyDescent="0.25">
      <c r="A28" s="11" t="s">
        <v>14</v>
      </c>
      <c r="B28" s="11" t="s">
        <v>369</v>
      </c>
      <c r="C28" s="22" t="s">
        <v>370</v>
      </c>
      <c r="D28" s="11" t="s">
        <v>371</v>
      </c>
      <c r="E28" s="58" t="s">
        <v>372</v>
      </c>
      <c r="F28" s="59"/>
      <c r="G28" s="18"/>
      <c r="H28" s="18"/>
    </row>
    <row r="29" spans="1:8" x14ac:dyDescent="0.25">
      <c r="A29" s="12" t="s">
        <v>373</v>
      </c>
      <c r="B29" s="12" t="s">
        <v>19</v>
      </c>
      <c r="C29" s="23" t="s">
        <v>20</v>
      </c>
      <c r="D29" s="12" t="s">
        <v>21</v>
      </c>
      <c r="E29" s="13" t="s">
        <v>374</v>
      </c>
      <c r="F29" s="13">
        <f>E29*E28</f>
        <v>19.404800000000002</v>
      </c>
      <c r="G29" s="19"/>
      <c r="H29" s="19"/>
    </row>
    <row r="30" spans="1:8" ht="21" x14ac:dyDescent="0.25">
      <c r="A30" s="11" t="s">
        <v>15</v>
      </c>
      <c r="B30" s="11" t="s">
        <v>375</v>
      </c>
      <c r="C30" s="22" t="s">
        <v>376</v>
      </c>
      <c r="D30" s="11" t="s">
        <v>353</v>
      </c>
      <c r="E30" s="58" t="s">
        <v>346</v>
      </c>
      <c r="F30" s="59"/>
      <c r="G30" s="18"/>
      <c r="H30" s="18"/>
    </row>
    <row r="31" spans="1:8" x14ac:dyDescent="0.25">
      <c r="A31" s="12" t="s">
        <v>377</v>
      </c>
      <c r="B31" s="12" t="s">
        <v>19</v>
      </c>
      <c r="C31" s="23" t="s">
        <v>20</v>
      </c>
      <c r="D31" s="12" t="s">
        <v>21</v>
      </c>
      <c r="E31" s="13" t="s">
        <v>378</v>
      </c>
      <c r="F31" s="13">
        <f>E31*E30</f>
        <v>159.6028</v>
      </c>
      <c r="G31" s="19"/>
      <c r="H31" s="19"/>
    </row>
    <row r="32" spans="1:8" x14ac:dyDescent="0.25">
      <c r="A32" s="12" t="s">
        <v>379</v>
      </c>
      <c r="B32" s="12" t="s">
        <v>51</v>
      </c>
      <c r="C32" s="23" t="s">
        <v>52</v>
      </c>
      <c r="D32" s="12" t="s">
        <v>30</v>
      </c>
      <c r="E32" s="13" t="s">
        <v>380</v>
      </c>
      <c r="F32" s="13">
        <f>F31/E31*E32</f>
        <v>1.764</v>
      </c>
      <c r="G32" s="19"/>
      <c r="H32" s="19"/>
    </row>
    <row r="33" spans="1:8" x14ac:dyDescent="0.25">
      <c r="A33" s="12" t="s">
        <v>381</v>
      </c>
      <c r="B33" s="12" t="s">
        <v>75</v>
      </c>
      <c r="C33" s="23" t="s">
        <v>76</v>
      </c>
      <c r="D33" s="12" t="s">
        <v>30</v>
      </c>
      <c r="E33" s="13" t="s">
        <v>382</v>
      </c>
      <c r="F33" s="13">
        <f>F32/E32*E33</f>
        <v>13.23</v>
      </c>
      <c r="G33" s="19"/>
      <c r="H33" s="19"/>
    </row>
    <row r="34" spans="1:8" ht="21" x14ac:dyDescent="0.25">
      <c r="A34" s="11" t="s">
        <v>16</v>
      </c>
      <c r="B34" s="11" t="s">
        <v>383</v>
      </c>
      <c r="C34" s="22" t="s">
        <v>384</v>
      </c>
      <c r="D34" s="11" t="s">
        <v>385</v>
      </c>
      <c r="E34" s="58" t="s">
        <v>386</v>
      </c>
      <c r="F34" s="59"/>
      <c r="G34" s="18"/>
      <c r="H34" s="18"/>
    </row>
    <row r="35" spans="1:8" x14ac:dyDescent="0.25">
      <c r="A35" s="12" t="s">
        <v>387</v>
      </c>
      <c r="B35" s="12" t="s">
        <v>19</v>
      </c>
      <c r="C35" s="23" t="s">
        <v>20</v>
      </c>
      <c r="D35" s="12" t="s">
        <v>21</v>
      </c>
      <c r="E35" s="13" t="s">
        <v>388</v>
      </c>
      <c r="F35" s="13">
        <f>E35*E34</f>
        <v>36</v>
      </c>
      <c r="G35" s="19"/>
      <c r="H35" s="19"/>
    </row>
    <row r="36" spans="1:8" x14ac:dyDescent="0.25">
      <c r="A36" s="12" t="s">
        <v>389</v>
      </c>
      <c r="B36" s="12" t="s">
        <v>35</v>
      </c>
      <c r="C36" s="23" t="s">
        <v>36</v>
      </c>
      <c r="D36" s="12" t="s">
        <v>30</v>
      </c>
      <c r="E36" s="13" t="s">
        <v>390</v>
      </c>
      <c r="F36" s="13">
        <f>F35/E35*E36</f>
        <v>0.36800000000000005</v>
      </c>
      <c r="G36" s="19"/>
      <c r="H36" s="19"/>
    </row>
    <row r="37" spans="1:8" x14ac:dyDescent="0.25">
      <c r="A37" s="12" t="s">
        <v>391</v>
      </c>
      <c r="B37" s="12" t="s">
        <v>55</v>
      </c>
      <c r="C37" s="23" t="s">
        <v>56</v>
      </c>
      <c r="D37" s="12" t="s">
        <v>30</v>
      </c>
      <c r="E37" s="13" t="s">
        <v>392</v>
      </c>
      <c r="F37" s="13">
        <f t="shared" ref="F37:F43" si="1">F36/E36*E37</f>
        <v>0.52800000000000002</v>
      </c>
      <c r="G37" s="19"/>
      <c r="H37" s="19"/>
    </row>
    <row r="38" spans="1:8" ht="22.5" x14ac:dyDescent="0.25">
      <c r="A38" s="12" t="s">
        <v>393</v>
      </c>
      <c r="B38" s="12" t="s">
        <v>83</v>
      </c>
      <c r="C38" s="23" t="s">
        <v>84</v>
      </c>
      <c r="D38" s="12" t="s">
        <v>30</v>
      </c>
      <c r="E38" s="13" t="s">
        <v>394</v>
      </c>
      <c r="F38" s="13">
        <f t="shared" si="1"/>
        <v>0.57599999999999996</v>
      </c>
      <c r="G38" s="19"/>
      <c r="H38" s="19"/>
    </row>
    <row r="39" spans="1:8" ht="22.5" x14ac:dyDescent="0.25">
      <c r="A39" s="12" t="s">
        <v>395</v>
      </c>
      <c r="B39" s="12" t="s">
        <v>154</v>
      </c>
      <c r="C39" s="23" t="s">
        <v>155</v>
      </c>
      <c r="D39" s="12" t="s">
        <v>149</v>
      </c>
      <c r="E39" s="13" t="s">
        <v>396</v>
      </c>
      <c r="F39" s="13">
        <f t="shared" si="1"/>
        <v>1.1999999999999999E-2</v>
      </c>
      <c r="G39" s="19"/>
      <c r="H39" s="19"/>
    </row>
    <row r="40" spans="1:8" x14ac:dyDescent="0.25">
      <c r="A40" s="12" t="s">
        <v>398</v>
      </c>
      <c r="B40" s="12" t="s">
        <v>157</v>
      </c>
      <c r="C40" s="23" t="s">
        <v>158</v>
      </c>
      <c r="D40" s="12" t="s">
        <v>149</v>
      </c>
      <c r="E40" s="13" t="s">
        <v>399</v>
      </c>
      <c r="F40" s="13">
        <f t="shared" si="1"/>
        <v>4.7999999999999996E-3</v>
      </c>
      <c r="G40" s="19"/>
      <c r="H40" s="19"/>
    </row>
    <row r="41" spans="1:8" ht="33.75" x14ac:dyDescent="0.25">
      <c r="A41" s="12" t="s">
        <v>400</v>
      </c>
      <c r="B41" s="12" t="s">
        <v>214</v>
      </c>
      <c r="C41" s="23" t="s">
        <v>215</v>
      </c>
      <c r="D41" s="12" t="s">
        <v>131</v>
      </c>
      <c r="E41" s="13" t="s">
        <v>401</v>
      </c>
      <c r="F41" s="13">
        <f t="shared" si="1"/>
        <v>1.488</v>
      </c>
      <c r="G41" s="19"/>
      <c r="H41" s="19"/>
    </row>
    <row r="42" spans="1:8" ht="33.75" x14ac:dyDescent="0.25">
      <c r="A42" s="12" t="s">
        <v>402</v>
      </c>
      <c r="B42" s="12" t="s">
        <v>218</v>
      </c>
      <c r="C42" s="23" t="s">
        <v>219</v>
      </c>
      <c r="D42" s="12" t="s">
        <v>131</v>
      </c>
      <c r="E42" s="13" t="s">
        <v>403</v>
      </c>
      <c r="F42" s="13">
        <f t="shared" si="1"/>
        <v>0.19199999999999998</v>
      </c>
      <c r="G42" s="19"/>
      <c r="H42" s="19"/>
    </row>
    <row r="43" spans="1:8" ht="33.75" x14ac:dyDescent="0.25">
      <c r="A43" s="12" t="s">
        <v>404</v>
      </c>
      <c r="B43" s="12" t="s">
        <v>222</v>
      </c>
      <c r="C43" s="23" t="s">
        <v>223</v>
      </c>
      <c r="D43" s="12" t="s">
        <v>131</v>
      </c>
      <c r="E43" s="13" t="s">
        <v>89</v>
      </c>
      <c r="F43" s="13">
        <f t="shared" si="1"/>
        <v>1.6E-2</v>
      </c>
      <c r="G43" s="19"/>
      <c r="H43" s="19"/>
    </row>
    <row r="44" spans="1:8" ht="39" customHeight="1" x14ac:dyDescent="0.25">
      <c r="A44" s="11" t="s">
        <v>17</v>
      </c>
      <c r="B44" s="11" t="s">
        <v>406</v>
      </c>
      <c r="C44" s="22" t="s">
        <v>407</v>
      </c>
      <c r="D44" s="11" t="s">
        <v>408</v>
      </c>
      <c r="E44" s="58" t="s">
        <v>409</v>
      </c>
      <c r="F44" s="59"/>
      <c r="G44" s="18"/>
      <c r="H44" s="18"/>
    </row>
    <row r="45" spans="1:8" x14ac:dyDescent="0.25">
      <c r="A45" s="12" t="s">
        <v>410</v>
      </c>
      <c r="B45" s="12" t="s">
        <v>19</v>
      </c>
      <c r="C45" s="23" t="s">
        <v>20</v>
      </c>
      <c r="D45" s="12" t="s">
        <v>21</v>
      </c>
      <c r="E45" s="13" t="s">
        <v>411</v>
      </c>
      <c r="F45" s="13">
        <f>E45*E44</f>
        <v>53.580600000000004</v>
      </c>
      <c r="G45" s="19"/>
      <c r="H45" s="19"/>
    </row>
    <row r="46" spans="1:8" ht="22.5" x14ac:dyDescent="0.25">
      <c r="A46" s="12" t="s">
        <v>412</v>
      </c>
      <c r="B46" s="12" t="s">
        <v>147</v>
      </c>
      <c r="C46" s="23" t="s">
        <v>148</v>
      </c>
      <c r="D46" s="12" t="s">
        <v>149</v>
      </c>
      <c r="E46" s="13" t="s">
        <v>413</v>
      </c>
      <c r="F46" s="13">
        <f>F45/E45*E46</f>
        <v>7.6500000000000012E-2</v>
      </c>
      <c r="G46" s="19"/>
      <c r="H46" s="19"/>
    </row>
    <row r="47" spans="1:8" ht="22.5" x14ac:dyDescent="0.25">
      <c r="A47" s="12" t="s">
        <v>414</v>
      </c>
      <c r="B47" s="12" t="s">
        <v>179</v>
      </c>
      <c r="C47" s="23" t="s">
        <v>180</v>
      </c>
      <c r="D47" s="12" t="s">
        <v>145</v>
      </c>
      <c r="E47" s="13" t="s">
        <v>415</v>
      </c>
      <c r="F47" s="13">
        <f t="shared" ref="F47:F49" si="2">F46/E46*E47</f>
        <v>336.60000000000008</v>
      </c>
      <c r="G47" s="19"/>
      <c r="H47" s="19"/>
    </row>
    <row r="48" spans="1:8" ht="22.5" x14ac:dyDescent="0.25">
      <c r="A48" s="12" t="s">
        <v>416</v>
      </c>
      <c r="B48" s="12" t="s">
        <v>186</v>
      </c>
      <c r="C48" s="23" t="s">
        <v>187</v>
      </c>
      <c r="D48" s="12" t="s">
        <v>149</v>
      </c>
      <c r="E48" s="13" t="s">
        <v>417</v>
      </c>
      <c r="F48" s="13">
        <f t="shared" si="2"/>
        <v>0.59976000000000018</v>
      </c>
      <c r="G48" s="19"/>
      <c r="H48" s="19"/>
    </row>
    <row r="49" spans="1:8" ht="22.5" x14ac:dyDescent="0.25">
      <c r="A49" s="12" t="s">
        <v>418</v>
      </c>
      <c r="B49" s="12" t="s">
        <v>28</v>
      </c>
      <c r="C49" s="23" t="s">
        <v>29</v>
      </c>
      <c r="D49" s="12" t="s">
        <v>30</v>
      </c>
      <c r="E49" s="13" t="s">
        <v>419</v>
      </c>
      <c r="F49" s="13">
        <f t="shared" si="2"/>
        <v>0.30600000000000011</v>
      </c>
      <c r="G49" s="19"/>
      <c r="H49" s="19"/>
    </row>
    <row r="50" spans="1:8" ht="52.5" x14ac:dyDescent="0.25">
      <c r="A50" s="11" t="s">
        <v>50</v>
      </c>
      <c r="B50" s="11" t="s">
        <v>420</v>
      </c>
      <c r="C50" s="22" t="s">
        <v>421</v>
      </c>
      <c r="D50" s="11" t="s">
        <v>422</v>
      </c>
      <c r="E50" s="58" t="s">
        <v>409</v>
      </c>
      <c r="F50" s="59"/>
      <c r="G50" s="18"/>
      <c r="H50" s="18"/>
    </row>
    <row r="51" spans="1:8" x14ac:dyDescent="0.25">
      <c r="A51" s="12" t="s">
        <v>423</v>
      </c>
      <c r="B51" s="12" t="s">
        <v>19</v>
      </c>
      <c r="C51" s="23" t="s">
        <v>20</v>
      </c>
      <c r="D51" s="12" t="s">
        <v>21</v>
      </c>
      <c r="E51" s="13" t="s">
        <v>424</v>
      </c>
      <c r="F51" s="13">
        <f>E51*E50</f>
        <v>117.90180000000001</v>
      </c>
      <c r="G51" s="19"/>
      <c r="H51" s="19"/>
    </row>
    <row r="52" spans="1:8" x14ac:dyDescent="0.25">
      <c r="A52" s="12" t="s">
        <v>425</v>
      </c>
      <c r="B52" s="12" t="s">
        <v>35</v>
      </c>
      <c r="C52" s="23" t="s">
        <v>36</v>
      </c>
      <c r="D52" s="12" t="s">
        <v>30</v>
      </c>
      <c r="E52" s="13" t="s">
        <v>426</v>
      </c>
      <c r="F52" s="13">
        <f>F51/E51*E52</f>
        <v>7.3746000000000009</v>
      </c>
      <c r="G52" s="19"/>
      <c r="H52" s="19"/>
    </row>
    <row r="53" spans="1:8" ht="22.5" x14ac:dyDescent="0.25">
      <c r="A53" s="12" t="s">
        <v>427</v>
      </c>
      <c r="B53" s="12" t="s">
        <v>111</v>
      </c>
      <c r="C53" s="23" t="s">
        <v>112</v>
      </c>
      <c r="D53" s="12" t="s">
        <v>113</v>
      </c>
      <c r="E53" s="13" t="s">
        <v>428</v>
      </c>
      <c r="F53" s="13">
        <f t="shared" ref="F53:F55" si="3">F52/E52*E53</f>
        <v>1973.7</v>
      </c>
      <c r="G53" s="19"/>
      <c r="H53" s="19"/>
    </row>
    <row r="54" spans="1:8" ht="22.5" x14ac:dyDescent="0.25">
      <c r="A54" s="12" t="s">
        <v>429</v>
      </c>
      <c r="B54" s="12" t="s">
        <v>115</v>
      </c>
      <c r="C54" s="23" t="s">
        <v>116</v>
      </c>
      <c r="D54" s="12" t="s">
        <v>113</v>
      </c>
      <c r="E54" s="13" t="s">
        <v>430</v>
      </c>
      <c r="F54" s="13">
        <f t="shared" si="3"/>
        <v>247.86</v>
      </c>
      <c r="G54" s="19"/>
      <c r="H54" s="19"/>
    </row>
    <row r="55" spans="1:8" ht="22.5" x14ac:dyDescent="0.25">
      <c r="A55" s="12" t="s">
        <v>431</v>
      </c>
      <c r="B55" s="12" t="s">
        <v>28</v>
      </c>
      <c r="C55" s="23" t="s">
        <v>29</v>
      </c>
      <c r="D55" s="12" t="s">
        <v>30</v>
      </c>
      <c r="E55" s="13" t="s">
        <v>432</v>
      </c>
      <c r="F55" s="13">
        <f t="shared" si="3"/>
        <v>1.2240000000000002</v>
      </c>
      <c r="G55" s="19"/>
      <c r="H55" s="19"/>
    </row>
    <row r="56" spans="1:8" ht="42" x14ac:dyDescent="0.25">
      <c r="A56" s="11" t="s">
        <v>54</v>
      </c>
      <c r="B56" s="11" t="s">
        <v>182</v>
      </c>
      <c r="C56" s="22" t="s">
        <v>183</v>
      </c>
      <c r="D56" s="11" t="s">
        <v>145</v>
      </c>
      <c r="E56" s="58" t="s">
        <v>184</v>
      </c>
      <c r="F56" s="59"/>
      <c r="G56" s="18"/>
      <c r="H56" s="18"/>
    </row>
    <row r="57" spans="1:8" ht="21" x14ac:dyDescent="0.25">
      <c r="A57" s="11" t="s">
        <v>58</v>
      </c>
      <c r="B57" s="11" t="s">
        <v>338</v>
      </c>
      <c r="C57" s="22" t="s">
        <v>433</v>
      </c>
      <c r="D57" s="11" t="s">
        <v>340</v>
      </c>
      <c r="E57" s="58" t="s">
        <v>189</v>
      </c>
      <c r="F57" s="59"/>
      <c r="G57" s="18"/>
      <c r="H57" s="18"/>
    </row>
    <row r="58" spans="1:8" x14ac:dyDescent="0.25">
      <c r="A58" s="12" t="s">
        <v>434</v>
      </c>
      <c r="B58" s="12" t="s">
        <v>19</v>
      </c>
      <c r="C58" s="23" t="s">
        <v>20</v>
      </c>
      <c r="D58" s="12" t="s">
        <v>21</v>
      </c>
      <c r="E58" s="13" t="s">
        <v>435</v>
      </c>
      <c r="F58" s="13">
        <f>E58*E57</f>
        <v>420</v>
      </c>
      <c r="G58" s="19"/>
      <c r="H58" s="19"/>
    </row>
    <row r="59" spans="1:8" x14ac:dyDescent="0.25">
      <c r="A59" s="12" t="s">
        <v>436</v>
      </c>
      <c r="B59" s="12" t="s">
        <v>95</v>
      </c>
      <c r="C59" s="23" t="s">
        <v>96</v>
      </c>
      <c r="D59" s="12" t="s">
        <v>30</v>
      </c>
      <c r="E59" s="13" t="s">
        <v>437</v>
      </c>
      <c r="F59" s="13">
        <f>F58/E58*E59</f>
        <v>4.08</v>
      </c>
      <c r="G59" s="19"/>
      <c r="H59" s="19"/>
    </row>
    <row r="60" spans="1:8" x14ac:dyDescent="0.25">
      <c r="A60" s="12" t="s">
        <v>438</v>
      </c>
      <c r="B60" s="12" t="s">
        <v>194</v>
      </c>
      <c r="C60" s="23" t="s">
        <v>195</v>
      </c>
      <c r="D60" s="12" t="s">
        <v>131</v>
      </c>
      <c r="E60" s="13" t="s">
        <v>439</v>
      </c>
      <c r="F60" s="13">
        <f t="shared" ref="F60:F62" si="4">F59/E59*E60</f>
        <v>33.599999999999994</v>
      </c>
      <c r="G60" s="19"/>
      <c r="H60" s="19"/>
    </row>
    <row r="61" spans="1:8" x14ac:dyDescent="0.25">
      <c r="A61" s="12" t="s">
        <v>440</v>
      </c>
      <c r="B61" s="12" t="s">
        <v>206</v>
      </c>
      <c r="C61" s="23" t="s">
        <v>207</v>
      </c>
      <c r="D61" s="12" t="s">
        <v>149</v>
      </c>
      <c r="E61" s="13" t="s">
        <v>441</v>
      </c>
      <c r="F61" s="13">
        <f t="shared" si="4"/>
        <v>8.3999999999999991E-2</v>
      </c>
      <c r="G61" s="19"/>
      <c r="H61" s="19"/>
    </row>
    <row r="62" spans="1:8" x14ac:dyDescent="0.25">
      <c r="A62" s="12" t="s">
        <v>442</v>
      </c>
      <c r="B62" s="12" t="s">
        <v>237</v>
      </c>
      <c r="C62" s="23" t="s">
        <v>238</v>
      </c>
      <c r="D62" s="12" t="s">
        <v>239</v>
      </c>
      <c r="E62" s="13" t="s">
        <v>443</v>
      </c>
      <c r="F62" s="13">
        <f t="shared" si="4"/>
        <v>5.7599999999999989</v>
      </c>
      <c r="G62" s="19"/>
      <c r="H62" s="19"/>
    </row>
    <row r="63" spans="1:8" ht="21" x14ac:dyDescent="0.25">
      <c r="A63" s="11" t="s">
        <v>62</v>
      </c>
      <c r="B63" s="11" t="s">
        <v>253</v>
      </c>
      <c r="C63" s="22" t="s">
        <v>254</v>
      </c>
      <c r="D63" s="11" t="s">
        <v>255</v>
      </c>
      <c r="E63" s="58" t="s">
        <v>256</v>
      </c>
      <c r="F63" s="59"/>
      <c r="G63" s="18"/>
      <c r="H63" s="18"/>
    </row>
    <row r="64" spans="1:8" s="34" customFormat="1" x14ac:dyDescent="0.25">
      <c r="A64" s="32"/>
      <c r="B64" s="33"/>
      <c r="C64" s="33" t="s">
        <v>444</v>
      </c>
      <c r="D64" s="33"/>
      <c r="E64" s="33"/>
      <c r="F64" s="33"/>
      <c r="G64" s="33"/>
      <c r="H64" s="33"/>
    </row>
    <row r="65" spans="1:8" x14ac:dyDescent="0.25">
      <c r="A65" s="11" t="s">
        <v>66</v>
      </c>
      <c r="B65" s="11" t="s">
        <v>445</v>
      </c>
      <c r="C65" s="22" t="s">
        <v>446</v>
      </c>
      <c r="D65" s="11" t="s">
        <v>131</v>
      </c>
      <c r="E65" s="58" t="s">
        <v>447</v>
      </c>
      <c r="F65" s="59"/>
      <c r="G65" s="18"/>
      <c r="H65" s="18"/>
    </row>
    <row r="66" spans="1:8" x14ac:dyDescent="0.25">
      <c r="A66" s="12" t="s">
        <v>448</v>
      </c>
      <c r="B66" s="12" t="s">
        <v>19</v>
      </c>
      <c r="C66" s="23" t="s">
        <v>20</v>
      </c>
      <c r="D66" s="12" t="s">
        <v>21</v>
      </c>
      <c r="E66" s="13" t="s">
        <v>449</v>
      </c>
      <c r="F66" s="13">
        <f>E66*E65</f>
        <v>68.468400000000003</v>
      </c>
      <c r="G66" s="19"/>
      <c r="H66" s="19"/>
    </row>
    <row r="67" spans="1:8" ht="22.5" x14ac:dyDescent="0.25">
      <c r="A67" s="12" t="s">
        <v>450</v>
      </c>
      <c r="B67" s="12" t="s">
        <v>129</v>
      </c>
      <c r="C67" s="23" t="s">
        <v>130</v>
      </c>
      <c r="D67" s="12" t="s">
        <v>131</v>
      </c>
      <c r="E67" s="13" t="s">
        <v>443</v>
      </c>
      <c r="F67" s="13">
        <f>F66/E66*E67</f>
        <v>1.1232</v>
      </c>
      <c r="G67" s="19"/>
      <c r="H67" s="19"/>
    </row>
    <row r="68" spans="1:8" ht="22.5" x14ac:dyDescent="0.25">
      <c r="A68" s="12" t="s">
        <v>451</v>
      </c>
      <c r="B68" s="12" t="s">
        <v>125</v>
      </c>
      <c r="C68" s="23" t="s">
        <v>126</v>
      </c>
      <c r="D68" s="12" t="s">
        <v>127</v>
      </c>
      <c r="E68" s="13" t="s">
        <v>432</v>
      </c>
      <c r="F68" s="13">
        <f>F67/E67*E68</f>
        <v>1.8719999999999999</v>
      </c>
      <c r="G68" s="19"/>
      <c r="H68" s="19"/>
    </row>
    <row r="69" spans="1:8" ht="21" x14ac:dyDescent="0.25">
      <c r="A69" s="11" t="s">
        <v>70</v>
      </c>
      <c r="B69" s="11" t="s">
        <v>452</v>
      </c>
      <c r="C69" s="22" t="s">
        <v>453</v>
      </c>
      <c r="D69" s="11" t="s">
        <v>353</v>
      </c>
      <c r="E69" s="58" t="s">
        <v>346</v>
      </c>
      <c r="F69" s="59"/>
      <c r="G69" s="18"/>
      <c r="H69" s="18"/>
    </row>
    <row r="70" spans="1:8" x14ac:dyDescent="0.25">
      <c r="A70" s="12" t="s">
        <v>454</v>
      </c>
      <c r="B70" s="12" t="s">
        <v>19</v>
      </c>
      <c r="C70" s="23" t="s">
        <v>20</v>
      </c>
      <c r="D70" s="12" t="s">
        <v>21</v>
      </c>
      <c r="E70" s="13" t="s">
        <v>455</v>
      </c>
      <c r="F70" s="13">
        <f>E70*E69</f>
        <v>84.123199999999997</v>
      </c>
      <c r="G70" s="19"/>
      <c r="H70" s="19"/>
    </row>
    <row r="71" spans="1:8" x14ac:dyDescent="0.25">
      <c r="A71" s="12" t="s">
        <v>456</v>
      </c>
      <c r="B71" s="12" t="s">
        <v>63</v>
      </c>
      <c r="C71" s="23" t="s">
        <v>64</v>
      </c>
      <c r="D71" s="12" t="s">
        <v>30</v>
      </c>
      <c r="E71" s="13" t="s">
        <v>457</v>
      </c>
      <c r="F71" s="13">
        <f>F70/E70*E71</f>
        <v>5.3410000000000002</v>
      </c>
      <c r="G71" s="19"/>
      <c r="H71" s="19"/>
    </row>
    <row r="72" spans="1:8" ht="22.5" x14ac:dyDescent="0.25">
      <c r="A72" s="12" t="s">
        <v>458</v>
      </c>
      <c r="B72" s="12" t="s">
        <v>133</v>
      </c>
      <c r="C72" s="23" t="s">
        <v>134</v>
      </c>
      <c r="D72" s="12" t="s">
        <v>131</v>
      </c>
      <c r="E72" s="13" t="s">
        <v>459</v>
      </c>
      <c r="F72" s="13">
        <f>F71/E71*E72</f>
        <v>1.8326</v>
      </c>
      <c r="G72" s="19"/>
      <c r="H72" s="19"/>
    </row>
    <row r="73" spans="1:8" ht="42" x14ac:dyDescent="0.25">
      <c r="A73" s="11" t="s">
        <v>74</v>
      </c>
      <c r="B73" s="11" t="s">
        <v>460</v>
      </c>
      <c r="C73" s="22" t="s">
        <v>461</v>
      </c>
      <c r="D73" s="11" t="s">
        <v>462</v>
      </c>
      <c r="E73" s="58" t="s">
        <v>346</v>
      </c>
      <c r="F73" s="59"/>
      <c r="G73" s="18"/>
      <c r="H73" s="18"/>
    </row>
    <row r="74" spans="1:8" x14ac:dyDescent="0.25">
      <c r="A74" s="12" t="s">
        <v>463</v>
      </c>
      <c r="B74" s="12" t="s">
        <v>19</v>
      </c>
      <c r="C74" s="23" t="s">
        <v>20</v>
      </c>
      <c r="D74" s="12" t="s">
        <v>21</v>
      </c>
      <c r="E74" s="13" t="s">
        <v>464</v>
      </c>
      <c r="F74" s="13">
        <f>E74*E73</f>
        <v>54.879999999999995</v>
      </c>
      <c r="G74" s="19"/>
      <c r="H74" s="19"/>
    </row>
    <row r="75" spans="1:8" x14ac:dyDescent="0.25">
      <c r="A75" s="12" t="s">
        <v>465</v>
      </c>
      <c r="B75" s="12" t="s">
        <v>35</v>
      </c>
      <c r="C75" s="23" t="s">
        <v>36</v>
      </c>
      <c r="D75" s="12" t="s">
        <v>30</v>
      </c>
      <c r="E75" s="13" t="s">
        <v>466</v>
      </c>
      <c r="F75" s="13">
        <f>F74/E74*E75</f>
        <v>1.6365999999999996</v>
      </c>
      <c r="G75" s="19"/>
      <c r="H75" s="19"/>
    </row>
    <row r="76" spans="1:8" x14ac:dyDescent="0.25">
      <c r="A76" s="12" t="s">
        <v>467</v>
      </c>
      <c r="B76" s="12" t="s">
        <v>139</v>
      </c>
      <c r="C76" s="23" t="s">
        <v>140</v>
      </c>
      <c r="D76" s="12" t="s">
        <v>141</v>
      </c>
      <c r="E76" s="13" t="s">
        <v>468</v>
      </c>
      <c r="F76" s="13">
        <f>F75/E75*E76</f>
        <v>0.80849999999999977</v>
      </c>
      <c r="G76" s="19"/>
      <c r="H76" s="19"/>
    </row>
    <row r="77" spans="1:8" ht="42" x14ac:dyDescent="0.25">
      <c r="A77" s="11" t="s">
        <v>78</v>
      </c>
      <c r="B77" s="11" t="s">
        <v>469</v>
      </c>
      <c r="C77" s="22" t="s">
        <v>470</v>
      </c>
      <c r="D77" s="11" t="s">
        <v>462</v>
      </c>
      <c r="E77" s="58" t="s">
        <v>471</v>
      </c>
      <c r="F77" s="59"/>
      <c r="G77" s="18"/>
      <c r="H77" s="18"/>
    </row>
    <row r="78" spans="1:8" x14ac:dyDescent="0.25">
      <c r="A78" s="12" t="s">
        <v>472</v>
      </c>
      <c r="B78" s="12" t="s">
        <v>19</v>
      </c>
      <c r="C78" s="23" t="s">
        <v>20</v>
      </c>
      <c r="D78" s="12" t="s">
        <v>21</v>
      </c>
      <c r="E78" s="13" t="s">
        <v>252</v>
      </c>
      <c r="F78" s="13">
        <f>E78*E77</f>
        <v>-39.200000000000003</v>
      </c>
      <c r="G78" s="19"/>
      <c r="H78" s="19"/>
    </row>
    <row r="79" spans="1:8" x14ac:dyDescent="0.25">
      <c r="A79" s="12" t="s">
        <v>473</v>
      </c>
      <c r="B79" s="12" t="s">
        <v>35</v>
      </c>
      <c r="C79" s="23" t="s">
        <v>36</v>
      </c>
      <c r="D79" s="12" t="s">
        <v>30</v>
      </c>
      <c r="E79" s="13" t="s">
        <v>474</v>
      </c>
      <c r="F79" s="13">
        <f>F78/E78*E79</f>
        <v>-1.3092800000000002</v>
      </c>
      <c r="G79" s="19"/>
      <c r="H79" s="19"/>
    </row>
    <row r="80" spans="1:8" x14ac:dyDescent="0.25">
      <c r="A80" s="12" t="s">
        <v>475</v>
      </c>
      <c r="B80" s="12" t="s">
        <v>139</v>
      </c>
      <c r="C80" s="23" t="s">
        <v>140</v>
      </c>
      <c r="D80" s="12" t="s">
        <v>141</v>
      </c>
      <c r="E80" s="13" t="s">
        <v>476</v>
      </c>
      <c r="F80" s="13">
        <f>F79/E79*E80</f>
        <v>-0.64680000000000004</v>
      </c>
      <c r="G80" s="19"/>
      <c r="H80" s="19"/>
    </row>
    <row r="81" spans="1:8" ht="52.5" x14ac:dyDescent="0.25">
      <c r="A81" s="11" t="s">
        <v>82</v>
      </c>
      <c r="B81" s="11" t="s">
        <v>477</v>
      </c>
      <c r="C81" s="22" t="s">
        <v>478</v>
      </c>
      <c r="D81" s="11" t="s">
        <v>353</v>
      </c>
      <c r="E81" s="58" t="s">
        <v>346</v>
      </c>
      <c r="F81" s="59"/>
      <c r="G81" s="18"/>
      <c r="H81" s="18"/>
    </row>
    <row r="82" spans="1:8" x14ac:dyDescent="0.25">
      <c r="A82" s="12" t="s">
        <v>479</v>
      </c>
      <c r="B82" s="12" t="s">
        <v>19</v>
      </c>
      <c r="C82" s="23" t="s">
        <v>20</v>
      </c>
      <c r="D82" s="12" t="s">
        <v>21</v>
      </c>
      <c r="E82" s="13" t="s">
        <v>480</v>
      </c>
      <c r="F82" s="13">
        <f>E82*E81</f>
        <v>24.901799999999998</v>
      </c>
      <c r="G82" s="19"/>
      <c r="H82" s="19"/>
    </row>
    <row r="83" spans="1:8" ht="22.5" x14ac:dyDescent="0.25">
      <c r="A83" s="12" t="s">
        <v>481</v>
      </c>
      <c r="B83" s="12" t="s">
        <v>79</v>
      </c>
      <c r="C83" s="23" t="s">
        <v>80</v>
      </c>
      <c r="D83" s="12" t="s">
        <v>30</v>
      </c>
      <c r="E83" s="13" t="s">
        <v>419</v>
      </c>
      <c r="F83" s="13">
        <f>F82/E82*E83</f>
        <v>9.799999999999999E-2</v>
      </c>
      <c r="G83" s="19"/>
      <c r="H83" s="19"/>
    </row>
    <row r="84" spans="1:8" x14ac:dyDescent="0.25">
      <c r="A84" s="12" t="s">
        <v>482</v>
      </c>
      <c r="B84" s="12" t="s">
        <v>167</v>
      </c>
      <c r="C84" s="23" t="s">
        <v>168</v>
      </c>
      <c r="D84" s="12" t="s">
        <v>149</v>
      </c>
      <c r="E84" s="13" t="s">
        <v>483</v>
      </c>
      <c r="F84" s="13">
        <f>F83/E83*E84</f>
        <v>6.1739999999999989E-2</v>
      </c>
      <c r="G84" s="19"/>
      <c r="H84" s="19"/>
    </row>
    <row r="85" spans="1:8" ht="31.5" x14ac:dyDescent="0.25">
      <c r="A85" s="11" t="s">
        <v>86</v>
      </c>
      <c r="B85" s="11" t="s">
        <v>383</v>
      </c>
      <c r="C85" s="22" t="s">
        <v>484</v>
      </c>
      <c r="D85" s="11" t="s">
        <v>385</v>
      </c>
      <c r="E85" s="58" t="s">
        <v>485</v>
      </c>
      <c r="F85" s="59"/>
      <c r="G85" s="18"/>
      <c r="H85" s="18"/>
    </row>
    <row r="86" spans="1:8" x14ac:dyDescent="0.25">
      <c r="A86" s="12" t="s">
        <v>486</v>
      </c>
      <c r="B86" s="12" t="s">
        <v>19</v>
      </c>
      <c r="C86" s="23" t="s">
        <v>20</v>
      </c>
      <c r="D86" s="12" t="s">
        <v>21</v>
      </c>
      <c r="E86" s="13" t="s">
        <v>388</v>
      </c>
      <c r="F86" s="13">
        <f>E86*E85</f>
        <v>2.3624999999999998</v>
      </c>
      <c r="G86" s="19"/>
      <c r="H86" s="19"/>
    </row>
    <row r="87" spans="1:8" x14ac:dyDescent="0.25">
      <c r="A87" s="12" t="s">
        <v>487</v>
      </c>
      <c r="B87" s="12" t="s">
        <v>35</v>
      </c>
      <c r="C87" s="23" t="s">
        <v>36</v>
      </c>
      <c r="D87" s="12" t="s">
        <v>30</v>
      </c>
      <c r="E87" s="13" t="s">
        <v>390</v>
      </c>
      <c r="F87" s="13">
        <f>F86/E86*E87</f>
        <v>2.4150000000000001E-2</v>
      </c>
      <c r="G87" s="19"/>
      <c r="H87" s="19"/>
    </row>
    <row r="88" spans="1:8" x14ac:dyDescent="0.25">
      <c r="A88" s="12" t="s">
        <v>488</v>
      </c>
      <c r="B88" s="12" t="s">
        <v>55</v>
      </c>
      <c r="C88" s="23" t="s">
        <v>56</v>
      </c>
      <c r="D88" s="12" t="s">
        <v>30</v>
      </c>
      <c r="E88" s="13" t="s">
        <v>392</v>
      </c>
      <c r="F88" s="13">
        <f>F87/E87*E88</f>
        <v>3.465E-2</v>
      </c>
      <c r="G88" s="19"/>
      <c r="H88" s="19"/>
    </row>
    <row r="89" spans="1:8" ht="22.5" x14ac:dyDescent="0.25">
      <c r="A89" s="12" t="s">
        <v>489</v>
      </c>
      <c r="B89" s="12" t="s">
        <v>154</v>
      </c>
      <c r="C89" s="23" t="s">
        <v>155</v>
      </c>
      <c r="D89" s="12" t="s">
        <v>149</v>
      </c>
      <c r="E89" s="13" t="s">
        <v>396</v>
      </c>
      <c r="F89" s="13">
        <f t="shared" ref="F89:F95" si="5">F88/E88*E89</f>
        <v>7.874999999999999E-4</v>
      </c>
      <c r="G89" s="19"/>
      <c r="H89" s="19"/>
    </row>
    <row r="90" spans="1:8" x14ac:dyDescent="0.25">
      <c r="A90" s="12" t="s">
        <v>490</v>
      </c>
      <c r="B90" s="12" t="s">
        <v>157</v>
      </c>
      <c r="C90" s="23" t="s">
        <v>158</v>
      </c>
      <c r="D90" s="12" t="s">
        <v>149</v>
      </c>
      <c r="E90" s="13" t="s">
        <v>399</v>
      </c>
      <c r="F90" s="13">
        <f t="shared" si="5"/>
        <v>3.1500000000000001E-4</v>
      </c>
      <c r="G90" s="19"/>
      <c r="H90" s="19"/>
    </row>
    <row r="91" spans="1:8" ht="22.5" x14ac:dyDescent="0.25">
      <c r="A91" s="12" t="s">
        <v>491</v>
      </c>
      <c r="B91" s="12" t="s">
        <v>190</v>
      </c>
      <c r="C91" s="23" t="s">
        <v>191</v>
      </c>
      <c r="D91" s="12" t="s">
        <v>149</v>
      </c>
      <c r="E91" s="13" t="s">
        <v>492</v>
      </c>
      <c r="F91" s="13">
        <f t="shared" si="5"/>
        <v>3.255E-4</v>
      </c>
      <c r="G91" s="19"/>
      <c r="H91" s="19"/>
    </row>
    <row r="92" spans="1:8" ht="33.75" x14ac:dyDescent="0.25">
      <c r="A92" s="12" t="s">
        <v>493</v>
      </c>
      <c r="B92" s="12" t="s">
        <v>214</v>
      </c>
      <c r="C92" s="23" t="s">
        <v>215</v>
      </c>
      <c r="D92" s="12" t="s">
        <v>131</v>
      </c>
      <c r="E92" s="13" t="s">
        <v>401</v>
      </c>
      <c r="F92" s="13">
        <f t="shared" si="5"/>
        <v>9.7650000000000001E-2</v>
      </c>
      <c r="G92" s="19"/>
      <c r="H92" s="19"/>
    </row>
    <row r="93" spans="1:8" ht="33.75" x14ac:dyDescent="0.25">
      <c r="A93" s="12" t="s">
        <v>494</v>
      </c>
      <c r="B93" s="12" t="s">
        <v>218</v>
      </c>
      <c r="C93" s="23" t="s">
        <v>219</v>
      </c>
      <c r="D93" s="12" t="s">
        <v>131</v>
      </c>
      <c r="E93" s="13" t="s">
        <v>403</v>
      </c>
      <c r="F93" s="13">
        <f t="shared" si="5"/>
        <v>1.2599999999999998E-2</v>
      </c>
      <c r="G93" s="19"/>
      <c r="H93" s="19"/>
    </row>
    <row r="94" spans="1:8" ht="33.75" x14ac:dyDescent="0.25">
      <c r="A94" s="12" t="s">
        <v>495</v>
      </c>
      <c r="B94" s="12" t="s">
        <v>222</v>
      </c>
      <c r="C94" s="23" t="s">
        <v>223</v>
      </c>
      <c r="D94" s="12" t="s">
        <v>131</v>
      </c>
      <c r="E94" s="13" t="s">
        <v>89</v>
      </c>
      <c r="F94" s="13">
        <f t="shared" si="5"/>
        <v>1.0499999999999999E-3</v>
      </c>
      <c r="G94" s="19"/>
      <c r="H94" s="19"/>
    </row>
    <row r="95" spans="1:8" ht="22.5" x14ac:dyDescent="0.25">
      <c r="A95" s="12" t="s">
        <v>496</v>
      </c>
      <c r="B95" s="12" t="s">
        <v>28</v>
      </c>
      <c r="C95" s="23" t="s">
        <v>29</v>
      </c>
      <c r="D95" s="12" t="s">
        <v>30</v>
      </c>
      <c r="E95" s="13" t="s">
        <v>394</v>
      </c>
      <c r="F95" s="13">
        <f t="shared" si="5"/>
        <v>3.78E-2</v>
      </c>
      <c r="G95" s="19"/>
      <c r="H95" s="19"/>
    </row>
    <row r="96" spans="1:8" ht="21" x14ac:dyDescent="0.25">
      <c r="A96" s="11" t="s">
        <v>90</v>
      </c>
      <c r="B96" s="11" t="s">
        <v>497</v>
      </c>
      <c r="C96" s="22" t="s">
        <v>498</v>
      </c>
      <c r="D96" s="11" t="s">
        <v>353</v>
      </c>
      <c r="E96" s="58" t="s">
        <v>499</v>
      </c>
      <c r="F96" s="59"/>
      <c r="G96" s="18"/>
      <c r="H96" s="18"/>
    </row>
    <row r="97" spans="1:8" x14ac:dyDescent="0.25">
      <c r="A97" s="12" t="s">
        <v>500</v>
      </c>
      <c r="B97" s="12" t="s">
        <v>19</v>
      </c>
      <c r="C97" s="23" t="s">
        <v>20</v>
      </c>
      <c r="D97" s="12" t="s">
        <v>21</v>
      </c>
      <c r="E97" s="13" t="s">
        <v>501</v>
      </c>
      <c r="F97" s="13">
        <f>E97*E96</f>
        <v>8.4659999999999993</v>
      </c>
      <c r="G97" s="19"/>
      <c r="H97" s="19"/>
    </row>
    <row r="98" spans="1:8" x14ac:dyDescent="0.25">
      <c r="A98" s="12" t="s">
        <v>502</v>
      </c>
      <c r="B98" s="12" t="s">
        <v>157</v>
      </c>
      <c r="C98" s="23" t="s">
        <v>158</v>
      </c>
      <c r="D98" s="12" t="s">
        <v>149</v>
      </c>
      <c r="E98" s="13" t="s">
        <v>503</v>
      </c>
      <c r="F98" s="13">
        <f>F97/E97*E98</f>
        <v>1.122E-3</v>
      </c>
      <c r="G98" s="19"/>
      <c r="H98" s="19"/>
    </row>
    <row r="99" spans="1:8" ht="22.5" x14ac:dyDescent="0.25">
      <c r="A99" s="12" t="s">
        <v>504</v>
      </c>
      <c r="B99" s="12" t="s">
        <v>28</v>
      </c>
      <c r="C99" s="23" t="s">
        <v>29</v>
      </c>
      <c r="D99" s="12" t="s">
        <v>30</v>
      </c>
      <c r="E99" s="13" t="s">
        <v>505</v>
      </c>
      <c r="F99" s="13">
        <f>F98/E98*E99</f>
        <v>3.7399999999999996E-2</v>
      </c>
      <c r="G99" s="19"/>
      <c r="H99" s="19"/>
    </row>
    <row r="100" spans="1:8" x14ac:dyDescent="0.25">
      <c r="A100" s="11" t="s">
        <v>94</v>
      </c>
      <c r="B100" s="11" t="s">
        <v>226</v>
      </c>
      <c r="C100" s="22" t="s">
        <v>227</v>
      </c>
      <c r="D100" s="11" t="s">
        <v>145</v>
      </c>
      <c r="E100" s="58" t="s">
        <v>228</v>
      </c>
      <c r="F100" s="59"/>
      <c r="G100" s="18"/>
      <c r="H100" s="18"/>
    </row>
    <row r="101" spans="1:8" s="34" customFormat="1" x14ac:dyDescent="0.25">
      <c r="A101" s="35"/>
      <c r="B101" s="35"/>
      <c r="C101" s="36" t="s">
        <v>506</v>
      </c>
      <c r="D101" s="35"/>
      <c r="E101" s="77"/>
      <c r="F101" s="78"/>
      <c r="G101" s="37"/>
      <c r="H101" s="37"/>
    </row>
    <row r="102" spans="1:8" ht="31.5" x14ac:dyDescent="0.25">
      <c r="A102" s="11" t="s">
        <v>102</v>
      </c>
      <c r="B102" s="11" t="s">
        <v>507</v>
      </c>
      <c r="C102" s="22" t="s">
        <v>508</v>
      </c>
      <c r="D102" s="11" t="s">
        <v>509</v>
      </c>
      <c r="E102" s="58" t="s">
        <v>499</v>
      </c>
      <c r="F102" s="59"/>
      <c r="G102" s="18"/>
      <c r="H102" s="18"/>
    </row>
    <row r="103" spans="1:8" x14ac:dyDescent="0.25">
      <c r="A103" s="12" t="s">
        <v>510</v>
      </c>
      <c r="B103" s="12" t="s">
        <v>19</v>
      </c>
      <c r="C103" s="23" t="s">
        <v>20</v>
      </c>
      <c r="D103" s="12" t="s">
        <v>21</v>
      </c>
      <c r="E103" s="13" t="s">
        <v>511</v>
      </c>
      <c r="F103" s="13">
        <f>E103*E102</f>
        <v>13.433400000000001</v>
      </c>
      <c r="G103" s="19"/>
      <c r="H103" s="19"/>
    </row>
    <row r="104" spans="1:8" x14ac:dyDescent="0.25">
      <c r="A104" s="12" t="s">
        <v>512</v>
      </c>
      <c r="B104" s="12" t="s">
        <v>32</v>
      </c>
      <c r="C104" s="23" t="s">
        <v>33</v>
      </c>
      <c r="D104" s="12" t="s">
        <v>30</v>
      </c>
      <c r="E104" s="13" t="s">
        <v>513</v>
      </c>
      <c r="F104" s="13">
        <f>F103/E103*E104</f>
        <v>3.0838000000000001</v>
      </c>
      <c r="G104" s="19"/>
      <c r="H104" s="19"/>
    </row>
    <row r="105" spans="1:8" x14ac:dyDescent="0.25">
      <c r="A105" s="12" t="s">
        <v>514</v>
      </c>
      <c r="B105" s="12" t="s">
        <v>136</v>
      </c>
      <c r="C105" s="23" t="s">
        <v>137</v>
      </c>
      <c r="D105" s="12" t="s">
        <v>131</v>
      </c>
      <c r="E105" s="13" t="s">
        <v>515</v>
      </c>
      <c r="F105" s="13">
        <f>F104/E104*E105</f>
        <v>0.69360000000000011</v>
      </c>
      <c r="G105" s="19"/>
      <c r="H105" s="19"/>
    </row>
    <row r="106" spans="1:8" ht="21" x14ac:dyDescent="0.25">
      <c r="A106" s="11" t="s">
        <v>105</v>
      </c>
      <c r="B106" s="11" t="s">
        <v>516</v>
      </c>
      <c r="C106" s="22" t="s">
        <v>517</v>
      </c>
      <c r="D106" s="11" t="s">
        <v>518</v>
      </c>
      <c r="E106" s="58" t="s">
        <v>499</v>
      </c>
      <c r="F106" s="59"/>
      <c r="G106" s="18"/>
      <c r="H106" s="18"/>
    </row>
    <row r="107" spans="1:8" x14ac:dyDescent="0.25">
      <c r="A107" s="12" t="s">
        <v>519</v>
      </c>
      <c r="B107" s="12" t="s">
        <v>19</v>
      </c>
      <c r="C107" s="23" t="s">
        <v>20</v>
      </c>
      <c r="D107" s="12" t="s">
        <v>21</v>
      </c>
      <c r="E107" s="13" t="s">
        <v>520</v>
      </c>
      <c r="F107" s="13">
        <f>E107*E106</f>
        <v>81.396000000000001</v>
      </c>
      <c r="G107" s="19"/>
      <c r="H107" s="19"/>
    </row>
    <row r="108" spans="1:8" ht="33.75" x14ac:dyDescent="0.25">
      <c r="A108" s="12" t="s">
        <v>521</v>
      </c>
      <c r="B108" s="12" t="s">
        <v>59</v>
      </c>
      <c r="C108" s="23" t="s">
        <v>60</v>
      </c>
      <c r="D108" s="12" t="s">
        <v>30</v>
      </c>
      <c r="E108" s="13" t="s">
        <v>522</v>
      </c>
      <c r="F108" s="13">
        <f>F107/E107*E108</f>
        <v>0.1802</v>
      </c>
      <c r="G108" s="19"/>
      <c r="H108" s="19"/>
    </row>
    <row r="109" spans="1:8" x14ac:dyDescent="0.25">
      <c r="A109" s="12" t="s">
        <v>523</v>
      </c>
      <c r="B109" s="12" t="s">
        <v>67</v>
      </c>
      <c r="C109" s="23" t="s">
        <v>68</v>
      </c>
      <c r="D109" s="12" t="s">
        <v>30</v>
      </c>
      <c r="E109" s="13" t="s">
        <v>524</v>
      </c>
      <c r="F109" s="13">
        <f>F108/E108*E109</f>
        <v>2.4819999999999998</v>
      </c>
      <c r="G109" s="19"/>
      <c r="H109" s="19"/>
    </row>
    <row r="110" spans="1:8" ht="22.5" x14ac:dyDescent="0.25">
      <c r="A110" s="12" t="s">
        <v>525</v>
      </c>
      <c r="B110" s="12" t="s">
        <v>83</v>
      </c>
      <c r="C110" s="23" t="s">
        <v>84</v>
      </c>
      <c r="D110" s="12" t="s">
        <v>30</v>
      </c>
      <c r="E110" s="13" t="s">
        <v>394</v>
      </c>
      <c r="F110" s="13">
        <f t="shared" ref="F110:F112" si="6">F109/E109*E110</f>
        <v>0.12239999999999998</v>
      </c>
      <c r="G110" s="19"/>
      <c r="H110" s="19"/>
    </row>
    <row r="111" spans="1:8" ht="22.5" x14ac:dyDescent="0.25">
      <c r="A111" s="12" t="s">
        <v>526</v>
      </c>
      <c r="B111" s="12" t="s">
        <v>176</v>
      </c>
      <c r="C111" s="23" t="s">
        <v>177</v>
      </c>
      <c r="D111" s="12" t="s">
        <v>149</v>
      </c>
      <c r="E111" s="13" t="s">
        <v>527</v>
      </c>
      <c r="F111" s="13">
        <f t="shared" si="6"/>
        <v>0.1462</v>
      </c>
      <c r="G111" s="19"/>
      <c r="H111" s="19"/>
    </row>
    <row r="112" spans="1:8" x14ac:dyDescent="0.25">
      <c r="A112" s="12" t="s">
        <v>528</v>
      </c>
      <c r="B112" s="12" t="s">
        <v>233</v>
      </c>
      <c r="C112" s="23" t="s">
        <v>234</v>
      </c>
      <c r="D112" s="12" t="s">
        <v>149</v>
      </c>
      <c r="E112" s="13" t="s">
        <v>529</v>
      </c>
      <c r="F112" s="13">
        <f t="shared" si="6"/>
        <v>6.8000000000000005E-3</v>
      </c>
      <c r="G112" s="19"/>
      <c r="H112" s="19"/>
    </row>
    <row r="113" spans="1:8" ht="21" x14ac:dyDescent="0.25">
      <c r="A113" s="11" t="s">
        <v>185</v>
      </c>
      <c r="B113" s="11" t="s">
        <v>143</v>
      </c>
      <c r="C113" s="22" t="s">
        <v>144</v>
      </c>
      <c r="D113" s="11" t="s">
        <v>145</v>
      </c>
      <c r="E113" s="58" t="s">
        <v>146</v>
      </c>
      <c r="F113" s="59"/>
      <c r="G113" s="18"/>
      <c r="H113" s="18"/>
    </row>
    <row r="114" spans="1:8" ht="21" x14ac:dyDescent="0.25">
      <c r="A114" s="11" t="s">
        <v>189</v>
      </c>
      <c r="B114" s="11" t="s">
        <v>530</v>
      </c>
      <c r="C114" s="22" t="s">
        <v>531</v>
      </c>
      <c r="D114" s="11" t="s">
        <v>532</v>
      </c>
      <c r="E114" s="58" t="s">
        <v>533</v>
      </c>
      <c r="F114" s="59"/>
      <c r="G114" s="18"/>
      <c r="H114" s="18"/>
    </row>
    <row r="115" spans="1:8" x14ac:dyDescent="0.25">
      <c r="A115" s="12" t="s">
        <v>534</v>
      </c>
      <c r="B115" s="12" t="s">
        <v>19</v>
      </c>
      <c r="C115" s="23" t="s">
        <v>20</v>
      </c>
      <c r="D115" s="12" t="s">
        <v>21</v>
      </c>
      <c r="E115" s="13" t="s">
        <v>535</v>
      </c>
      <c r="F115" s="13">
        <f>E115*E114</f>
        <v>15.214799999999999</v>
      </c>
      <c r="G115" s="19"/>
      <c r="H115" s="19"/>
    </row>
    <row r="116" spans="1:8" ht="33.75" x14ac:dyDescent="0.25">
      <c r="A116" s="12" t="s">
        <v>536</v>
      </c>
      <c r="B116" s="12" t="s">
        <v>59</v>
      </c>
      <c r="C116" s="23" t="s">
        <v>60</v>
      </c>
      <c r="D116" s="12" t="s">
        <v>30</v>
      </c>
      <c r="E116" s="13" t="s">
        <v>537</v>
      </c>
      <c r="F116" s="13">
        <f>F115/E115*E116</f>
        <v>4.3400000000000001E-2</v>
      </c>
      <c r="G116" s="19"/>
      <c r="H116" s="19"/>
    </row>
    <row r="117" spans="1:8" x14ac:dyDescent="0.25">
      <c r="A117" s="12" t="s">
        <v>538</v>
      </c>
      <c r="B117" s="12" t="s">
        <v>67</v>
      </c>
      <c r="C117" s="23" t="s">
        <v>68</v>
      </c>
      <c r="D117" s="12" t="s">
        <v>30</v>
      </c>
      <c r="E117" s="13" t="s">
        <v>163</v>
      </c>
      <c r="F117" s="13">
        <f t="shared" ref="F117:F120" si="7">F116/E116*E117</f>
        <v>2.4799999999999999E-2</v>
      </c>
      <c r="G117" s="19"/>
      <c r="H117" s="19"/>
    </row>
    <row r="118" spans="1:8" ht="22.5" x14ac:dyDescent="0.25">
      <c r="A118" s="12" t="s">
        <v>539</v>
      </c>
      <c r="B118" s="12" t="s">
        <v>83</v>
      </c>
      <c r="C118" s="23" t="s">
        <v>84</v>
      </c>
      <c r="D118" s="12" t="s">
        <v>30</v>
      </c>
      <c r="E118" s="13" t="s">
        <v>540</v>
      </c>
      <c r="F118" s="13">
        <f t="shared" si="7"/>
        <v>3.7199999999999997E-2</v>
      </c>
      <c r="G118" s="19"/>
      <c r="H118" s="19"/>
    </row>
    <row r="119" spans="1:8" ht="22.5" x14ac:dyDescent="0.25">
      <c r="A119" s="12" t="s">
        <v>541</v>
      </c>
      <c r="B119" s="12" t="s">
        <v>176</v>
      </c>
      <c r="C119" s="23" t="s">
        <v>177</v>
      </c>
      <c r="D119" s="12" t="s">
        <v>149</v>
      </c>
      <c r="E119" s="13" t="s">
        <v>542</v>
      </c>
      <c r="F119" s="13">
        <f t="shared" si="7"/>
        <v>2.325E-2</v>
      </c>
      <c r="G119" s="19"/>
      <c r="H119" s="19"/>
    </row>
    <row r="120" spans="1:8" x14ac:dyDescent="0.25">
      <c r="A120" s="12" t="s">
        <v>543</v>
      </c>
      <c r="B120" s="12" t="s">
        <v>233</v>
      </c>
      <c r="C120" s="23" t="s">
        <v>234</v>
      </c>
      <c r="D120" s="12" t="s">
        <v>149</v>
      </c>
      <c r="E120" s="13" t="s">
        <v>276</v>
      </c>
      <c r="F120" s="13">
        <f t="shared" si="7"/>
        <v>1.24E-3</v>
      </c>
      <c r="G120" s="19"/>
      <c r="H120" s="19"/>
    </row>
    <row r="121" spans="1:8" s="34" customFormat="1" x14ac:dyDescent="0.25">
      <c r="A121" s="35"/>
      <c r="B121" s="35"/>
      <c r="C121" s="36" t="s">
        <v>544</v>
      </c>
      <c r="D121" s="35"/>
      <c r="E121" s="38"/>
      <c r="F121" s="39"/>
      <c r="G121" s="37"/>
      <c r="H121" s="37"/>
    </row>
    <row r="122" spans="1:8" ht="42" x14ac:dyDescent="0.25">
      <c r="A122" s="11" t="s">
        <v>197</v>
      </c>
      <c r="B122" s="11" t="s">
        <v>545</v>
      </c>
      <c r="C122" s="22" t="s">
        <v>546</v>
      </c>
      <c r="D122" s="11" t="s">
        <v>145</v>
      </c>
      <c r="E122" s="58" t="s">
        <v>271</v>
      </c>
      <c r="F122" s="59"/>
      <c r="G122" s="18"/>
      <c r="H122" s="18"/>
    </row>
    <row r="123" spans="1:8" x14ac:dyDescent="0.25">
      <c r="A123" s="12" t="s">
        <v>547</v>
      </c>
      <c r="B123" s="12" t="s">
        <v>19</v>
      </c>
      <c r="C123" s="23" t="s">
        <v>20</v>
      </c>
      <c r="D123" s="12" t="s">
        <v>21</v>
      </c>
      <c r="E123" s="13" t="s">
        <v>548</v>
      </c>
      <c r="F123" s="13">
        <f>E123*E122</f>
        <v>23.244</v>
      </c>
      <c r="G123" s="19"/>
      <c r="H123" s="19"/>
    </row>
    <row r="124" spans="1:8" ht="22.5" x14ac:dyDescent="0.25">
      <c r="A124" s="12" t="s">
        <v>549</v>
      </c>
      <c r="B124" s="12" t="s">
        <v>44</v>
      </c>
      <c r="C124" s="23" t="s">
        <v>45</v>
      </c>
      <c r="D124" s="12" t="s">
        <v>30</v>
      </c>
      <c r="E124" s="13" t="s">
        <v>403</v>
      </c>
      <c r="F124" s="13">
        <f>F123/E123*E124</f>
        <v>0.624</v>
      </c>
      <c r="G124" s="19"/>
      <c r="H124" s="19"/>
    </row>
    <row r="125" spans="1:8" ht="22.5" x14ac:dyDescent="0.25">
      <c r="A125" s="12" t="s">
        <v>550</v>
      </c>
      <c r="B125" s="12" t="s">
        <v>71</v>
      </c>
      <c r="C125" s="23" t="s">
        <v>72</v>
      </c>
      <c r="D125" s="12" t="s">
        <v>30</v>
      </c>
      <c r="E125" s="13" t="s">
        <v>551</v>
      </c>
      <c r="F125" s="13">
        <f t="shared" ref="F125:F131" si="8">F124/E124*E125</f>
        <v>1.508</v>
      </c>
      <c r="G125" s="19"/>
      <c r="H125" s="19"/>
    </row>
    <row r="126" spans="1:8" ht="22.5" x14ac:dyDescent="0.25">
      <c r="A126" s="12" t="s">
        <v>552</v>
      </c>
      <c r="B126" s="12" t="s">
        <v>83</v>
      </c>
      <c r="C126" s="23" t="s">
        <v>84</v>
      </c>
      <c r="D126" s="12" t="s">
        <v>30</v>
      </c>
      <c r="E126" s="13" t="s">
        <v>553</v>
      </c>
      <c r="F126" s="13">
        <f t="shared" si="8"/>
        <v>0.78</v>
      </c>
      <c r="G126" s="19"/>
      <c r="H126" s="19"/>
    </row>
    <row r="127" spans="1:8" x14ac:dyDescent="0.25">
      <c r="A127" s="12" t="s">
        <v>554</v>
      </c>
      <c r="B127" s="12" t="s">
        <v>106</v>
      </c>
      <c r="C127" s="23" t="s">
        <v>107</v>
      </c>
      <c r="D127" s="12" t="s">
        <v>30</v>
      </c>
      <c r="E127" s="13" t="s">
        <v>555</v>
      </c>
      <c r="F127" s="13">
        <f t="shared" si="8"/>
        <v>1.4040000000000001</v>
      </c>
      <c r="G127" s="19"/>
      <c r="H127" s="19"/>
    </row>
    <row r="128" spans="1:8" ht="56.25" x14ac:dyDescent="0.25">
      <c r="A128" s="12" t="s">
        <v>556</v>
      </c>
      <c r="B128" s="12" t="s">
        <v>122</v>
      </c>
      <c r="C128" s="23" t="s">
        <v>123</v>
      </c>
      <c r="D128" s="12" t="s">
        <v>113</v>
      </c>
      <c r="E128" s="13" t="s">
        <v>419</v>
      </c>
      <c r="F128" s="13">
        <f t="shared" si="8"/>
        <v>0.52</v>
      </c>
      <c r="G128" s="19"/>
      <c r="H128" s="19"/>
    </row>
    <row r="129" spans="1:8" x14ac:dyDescent="0.25">
      <c r="A129" s="12" t="s">
        <v>557</v>
      </c>
      <c r="B129" s="12" t="s">
        <v>202</v>
      </c>
      <c r="C129" s="23" t="s">
        <v>203</v>
      </c>
      <c r="D129" s="12" t="s">
        <v>149</v>
      </c>
      <c r="E129" s="13" t="s">
        <v>558</v>
      </c>
      <c r="F129" s="13">
        <f t="shared" si="8"/>
        <v>5.2000000000000006E-3</v>
      </c>
      <c r="G129" s="19"/>
      <c r="H129" s="19"/>
    </row>
    <row r="130" spans="1:8" x14ac:dyDescent="0.25">
      <c r="A130" s="12" t="s">
        <v>559</v>
      </c>
      <c r="B130" s="12" t="s">
        <v>229</v>
      </c>
      <c r="C130" s="23" t="s">
        <v>230</v>
      </c>
      <c r="D130" s="12" t="s">
        <v>149</v>
      </c>
      <c r="E130" s="13" t="s">
        <v>560</v>
      </c>
      <c r="F130" s="13">
        <f t="shared" si="8"/>
        <v>1.1440000000000001E-2</v>
      </c>
      <c r="G130" s="19"/>
      <c r="H130" s="19"/>
    </row>
    <row r="131" spans="1:8" x14ac:dyDescent="0.25">
      <c r="A131" s="12" t="s">
        <v>561</v>
      </c>
      <c r="B131" s="12" t="s">
        <v>269</v>
      </c>
      <c r="C131" s="23" t="s">
        <v>270</v>
      </c>
      <c r="D131" s="12" t="s">
        <v>145</v>
      </c>
      <c r="E131" s="13" t="s">
        <v>11</v>
      </c>
      <c r="F131" s="13">
        <f t="shared" si="8"/>
        <v>5.2</v>
      </c>
      <c r="G131" s="19"/>
      <c r="H131" s="19"/>
    </row>
    <row r="132" spans="1:8" ht="84" x14ac:dyDescent="0.25">
      <c r="A132" s="11" t="s">
        <v>201</v>
      </c>
      <c r="B132" s="11" t="s">
        <v>562</v>
      </c>
      <c r="C132" s="22" t="s">
        <v>563</v>
      </c>
      <c r="D132" s="11" t="s">
        <v>564</v>
      </c>
      <c r="E132" s="58" t="s">
        <v>565</v>
      </c>
      <c r="F132" s="59"/>
      <c r="G132" s="18"/>
      <c r="H132" s="18"/>
    </row>
    <row r="133" spans="1:8" x14ac:dyDescent="0.25">
      <c r="A133" s="12" t="s">
        <v>566</v>
      </c>
      <c r="B133" s="12" t="s">
        <v>19</v>
      </c>
      <c r="C133" s="23" t="s">
        <v>20</v>
      </c>
      <c r="D133" s="12" t="s">
        <v>21</v>
      </c>
      <c r="E133" s="13" t="s">
        <v>567</v>
      </c>
      <c r="F133" s="13">
        <f>E133*E132</f>
        <v>5.5401600000000002</v>
      </c>
      <c r="G133" s="19"/>
      <c r="H133" s="19"/>
    </row>
    <row r="134" spans="1:8" x14ac:dyDescent="0.25">
      <c r="A134" s="12" t="s">
        <v>568</v>
      </c>
      <c r="B134" s="12" t="s">
        <v>75</v>
      </c>
      <c r="C134" s="23" t="s">
        <v>76</v>
      </c>
      <c r="D134" s="12" t="s">
        <v>30</v>
      </c>
      <c r="E134" s="13" t="s">
        <v>569</v>
      </c>
      <c r="F134" s="13">
        <f>F133/E133*E134</f>
        <v>0.32640000000000002</v>
      </c>
      <c r="G134" s="19"/>
      <c r="H134" s="19"/>
    </row>
    <row r="135" spans="1:8" x14ac:dyDescent="0.25">
      <c r="A135" s="12" t="s">
        <v>570</v>
      </c>
      <c r="B135" s="12" t="s">
        <v>103</v>
      </c>
      <c r="C135" s="23" t="s">
        <v>100</v>
      </c>
      <c r="D135" s="12" t="s">
        <v>30</v>
      </c>
      <c r="E135" s="13" t="s">
        <v>571</v>
      </c>
      <c r="F135" s="13">
        <f t="shared" ref="F135:F139" si="9">F134/E134*E135</f>
        <v>0.50208000000000008</v>
      </c>
      <c r="G135" s="19"/>
      <c r="H135" s="19"/>
    </row>
    <row r="136" spans="1:8" x14ac:dyDescent="0.25">
      <c r="A136" s="12" t="s">
        <v>572</v>
      </c>
      <c r="B136" s="12" t="s">
        <v>173</v>
      </c>
      <c r="C136" s="23" t="s">
        <v>174</v>
      </c>
      <c r="D136" s="12" t="s">
        <v>113</v>
      </c>
      <c r="E136" s="13" t="s">
        <v>573</v>
      </c>
      <c r="F136" s="13">
        <f t="shared" si="9"/>
        <v>25.584</v>
      </c>
      <c r="G136" s="19"/>
      <c r="H136" s="19"/>
    </row>
    <row r="137" spans="1:8" x14ac:dyDescent="0.25">
      <c r="A137" s="12" t="s">
        <v>574</v>
      </c>
      <c r="B137" s="12" t="s">
        <v>265</v>
      </c>
      <c r="C137" s="23" t="s">
        <v>266</v>
      </c>
      <c r="D137" s="12" t="s">
        <v>239</v>
      </c>
      <c r="E137" s="13" t="s">
        <v>575</v>
      </c>
      <c r="F137" s="13">
        <f t="shared" si="9"/>
        <v>9.2159999999999992E-2</v>
      </c>
      <c r="G137" s="19"/>
      <c r="H137" s="19"/>
    </row>
    <row r="138" spans="1:8" ht="56.25" x14ac:dyDescent="0.25">
      <c r="A138" s="12" t="s">
        <v>576</v>
      </c>
      <c r="B138" s="12" t="s">
        <v>122</v>
      </c>
      <c r="C138" s="23" t="s">
        <v>123</v>
      </c>
      <c r="D138" s="12" t="s">
        <v>113</v>
      </c>
      <c r="E138" s="13" t="s">
        <v>577</v>
      </c>
      <c r="F138" s="13">
        <f t="shared" si="9"/>
        <v>2.64</v>
      </c>
      <c r="G138" s="19"/>
      <c r="H138" s="19"/>
    </row>
    <row r="139" spans="1:8" ht="22.5" x14ac:dyDescent="0.25">
      <c r="A139" s="12" t="s">
        <v>578</v>
      </c>
      <c r="B139" s="12" t="s">
        <v>28</v>
      </c>
      <c r="C139" s="23" t="s">
        <v>29</v>
      </c>
      <c r="D139" s="12" t="s">
        <v>30</v>
      </c>
      <c r="E139" s="13" t="s">
        <v>579</v>
      </c>
      <c r="F139" s="13">
        <f t="shared" si="9"/>
        <v>0.10416</v>
      </c>
      <c r="G139" s="19"/>
      <c r="H139" s="19"/>
    </row>
    <row r="140" spans="1:8" ht="21" x14ac:dyDescent="0.25">
      <c r="A140" s="11" t="s">
        <v>205</v>
      </c>
      <c r="B140" s="11" t="s">
        <v>249</v>
      </c>
      <c r="C140" s="22" t="s">
        <v>250</v>
      </c>
      <c r="D140" s="11" t="s">
        <v>145</v>
      </c>
      <c r="E140" s="58" t="s">
        <v>251</v>
      </c>
      <c r="F140" s="59"/>
      <c r="G140" s="18"/>
      <c r="H140" s="18"/>
    </row>
    <row r="141" spans="1:8" ht="31.5" x14ac:dyDescent="0.25">
      <c r="A141" s="11" t="s">
        <v>209</v>
      </c>
      <c r="B141" s="11" t="s">
        <v>580</v>
      </c>
      <c r="C141" s="22" t="s">
        <v>581</v>
      </c>
      <c r="D141" s="11" t="s">
        <v>582</v>
      </c>
      <c r="E141" s="58" t="s">
        <v>405</v>
      </c>
      <c r="F141" s="59"/>
      <c r="G141" s="18"/>
      <c r="H141" s="18"/>
    </row>
    <row r="142" spans="1:8" x14ac:dyDescent="0.25">
      <c r="A142" s="12" t="s">
        <v>583</v>
      </c>
      <c r="B142" s="12" t="s">
        <v>19</v>
      </c>
      <c r="C142" s="23" t="s">
        <v>20</v>
      </c>
      <c r="D142" s="12" t="s">
        <v>21</v>
      </c>
      <c r="E142" s="13" t="s">
        <v>584</v>
      </c>
      <c r="F142" s="13">
        <f>E142*E141</f>
        <v>0.81264000000000003</v>
      </c>
      <c r="G142" s="19"/>
      <c r="H142" s="19"/>
    </row>
    <row r="143" spans="1:8" ht="22.5" x14ac:dyDescent="0.25">
      <c r="A143" s="12" t="s">
        <v>585</v>
      </c>
      <c r="B143" s="12" t="s">
        <v>44</v>
      </c>
      <c r="C143" s="23" t="s">
        <v>45</v>
      </c>
      <c r="D143" s="12" t="s">
        <v>30</v>
      </c>
      <c r="E143" s="13" t="s">
        <v>586</v>
      </c>
      <c r="F143" s="13">
        <f>F142/E142*E143</f>
        <v>6.5599999999999999E-3</v>
      </c>
      <c r="G143" s="19"/>
      <c r="H143" s="19"/>
    </row>
    <row r="144" spans="1:8" ht="33.75" x14ac:dyDescent="0.25">
      <c r="A144" s="12" t="s">
        <v>587</v>
      </c>
      <c r="B144" s="12" t="s">
        <v>47</v>
      </c>
      <c r="C144" s="23" t="s">
        <v>48</v>
      </c>
      <c r="D144" s="12" t="s">
        <v>30</v>
      </c>
      <c r="E144" s="13" t="s">
        <v>588</v>
      </c>
      <c r="F144" s="13">
        <f t="shared" ref="F144:F150" si="10">F143/E143*E144</f>
        <v>3.2479999999999995E-2</v>
      </c>
      <c r="G144" s="19"/>
      <c r="H144" s="19"/>
    </row>
    <row r="145" spans="1:8" ht="22.5" x14ac:dyDescent="0.25">
      <c r="A145" s="12" t="s">
        <v>589</v>
      </c>
      <c r="B145" s="12" t="s">
        <v>83</v>
      </c>
      <c r="C145" s="23" t="s">
        <v>84</v>
      </c>
      <c r="D145" s="12" t="s">
        <v>30</v>
      </c>
      <c r="E145" s="13" t="s">
        <v>590</v>
      </c>
      <c r="F145" s="13">
        <f t="shared" si="10"/>
        <v>3.0400000000000002E-3</v>
      </c>
      <c r="G145" s="19"/>
      <c r="H145" s="19"/>
    </row>
    <row r="146" spans="1:8" x14ac:dyDescent="0.25">
      <c r="A146" s="12" t="s">
        <v>591</v>
      </c>
      <c r="B146" s="12" t="s">
        <v>95</v>
      </c>
      <c r="C146" s="23" t="s">
        <v>96</v>
      </c>
      <c r="D146" s="12" t="s">
        <v>30</v>
      </c>
      <c r="E146" s="13" t="s">
        <v>592</v>
      </c>
      <c r="F146" s="13">
        <f t="shared" si="10"/>
        <v>2.9760000000000002E-2</v>
      </c>
      <c r="G146" s="19"/>
      <c r="H146" s="19"/>
    </row>
    <row r="147" spans="1:8" ht="22.5" x14ac:dyDescent="0.25">
      <c r="A147" s="12" t="s">
        <v>593</v>
      </c>
      <c r="B147" s="12" t="s">
        <v>154</v>
      </c>
      <c r="C147" s="23" t="s">
        <v>155</v>
      </c>
      <c r="D147" s="12" t="s">
        <v>149</v>
      </c>
      <c r="E147" s="13" t="s">
        <v>503</v>
      </c>
      <c r="F147" s="13">
        <f t="shared" si="10"/>
        <v>5.2800000000000003E-5</v>
      </c>
      <c r="G147" s="19"/>
      <c r="H147" s="19"/>
    </row>
    <row r="148" spans="1:8" x14ac:dyDescent="0.25">
      <c r="A148" s="12" t="s">
        <v>595</v>
      </c>
      <c r="B148" s="12" t="s">
        <v>194</v>
      </c>
      <c r="C148" s="23" t="s">
        <v>195</v>
      </c>
      <c r="D148" s="12" t="s">
        <v>131</v>
      </c>
      <c r="E148" s="13" t="s">
        <v>596</v>
      </c>
      <c r="F148" s="13">
        <f t="shared" si="10"/>
        <v>2.4E-2</v>
      </c>
      <c r="G148" s="19"/>
      <c r="H148" s="19"/>
    </row>
    <row r="149" spans="1:8" x14ac:dyDescent="0.25">
      <c r="A149" s="12" t="s">
        <v>597</v>
      </c>
      <c r="B149" s="12" t="s">
        <v>202</v>
      </c>
      <c r="C149" s="23" t="s">
        <v>203</v>
      </c>
      <c r="D149" s="12" t="s">
        <v>149</v>
      </c>
      <c r="E149" s="13" t="s">
        <v>598</v>
      </c>
      <c r="F149" s="13">
        <f t="shared" si="10"/>
        <v>2.2399999999999999E-5</v>
      </c>
      <c r="G149" s="19"/>
      <c r="H149" s="19"/>
    </row>
    <row r="150" spans="1:8" x14ac:dyDescent="0.25">
      <c r="A150" s="12" t="s">
        <v>600</v>
      </c>
      <c r="B150" s="12" t="s">
        <v>237</v>
      </c>
      <c r="C150" s="23" t="s">
        <v>238</v>
      </c>
      <c r="D150" s="12" t="s">
        <v>239</v>
      </c>
      <c r="E150" s="13" t="s">
        <v>601</v>
      </c>
      <c r="F150" s="13">
        <f t="shared" si="10"/>
        <v>7.2000000000000007E-3</v>
      </c>
      <c r="G150" s="19"/>
      <c r="H150" s="19"/>
    </row>
    <row r="151" spans="1:8" ht="21" x14ac:dyDescent="0.25">
      <c r="A151" s="11" t="s">
        <v>213</v>
      </c>
      <c r="B151" s="11" t="s">
        <v>261</v>
      </c>
      <c r="C151" s="22" t="s">
        <v>262</v>
      </c>
      <c r="D151" s="11" t="s">
        <v>145</v>
      </c>
      <c r="E151" s="58" t="s">
        <v>263</v>
      </c>
      <c r="F151" s="59"/>
      <c r="G151" s="18"/>
      <c r="H151" s="18"/>
    </row>
    <row r="152" spans="1:8" ht="31.5" x14ac:dyDescent="0.25">
      <c r="A152" s="11" t="s">
        <v>217</v>
      </c>
      <c r="B152" s="11" t="s">
        <v>602</v>
      </c>
      <c r="C152" s="22" t="s">
        <v>603</v>
      </c>
      <c r="D152" s="11" t="s">
        <v>353</v>
      </c>
      <c r="E152" s="58" t="s">
        <v>81</v>
      </c>
      <c r="F152" s="59"/>
      <c r="G152" s="18"/>
      <c r="H152" s="18"/>
    </row>
    <row r="153" spans="1:8" x14ac:dyDescent="0.25">
      <c r="A153" s="12" t="s">
        <v>604</v>
      </c>
      <c r="B153" s="12" t="s">
        <v>19</v>
      </c>
      <c r="C153" s="23" t="s">
        <v>20</v>
      </c>
      <c r="D153" s="12" t="s">
        <v>21</v>
      </c>
      <c r="E153" s="13" t="s">
        <v>605</v>
      </c>
      <c r="F153" s="13">
        <f>E153*E152</f>
        <v>0.52037999999999995</v>
      </c>
      <c r="G153" s="19"/>
      <c r="H153" s="19"/>
    </row>
    <row r="154" spans="1:8" ht="22.5" x14ac:dyDescent="0.25">
      <c r="A154" s="12" t="s">
        <v>606</v>
      </c>
      <c r="B154" s="12" t="s">
        <v>38</v>
      </c>
      <c r="C154" s="23" t="s">
        <v>39</v>
      </c>
      <c r="D154" s="12" t="s">
        <v>30</v>
      </c>
      <c r="E154" s="13" t="s">
        <v>89</v>
      </c>
      <c r="F154" s="13">
        <f>F153/E153*E154</f>
        <v>9.7999999999999997E-4</v>
      </c>
      <c r="G154" s="19"/>
      <c r="H154" s="19"/>
    </row>
    <row r="155" spans="1:8" ht="45" x14ac:dyDescent="0.25">
      <c r="A155" s="12" t="s">
        <v>607</v>
      </c>
      <c r="B155" s="12" t="s">
        <v>91</v>
      </c>
      <c r="C155" s="23" t="s">
        <v>92</v>
      </c>
      <c r="D155" s="12" t="s">
        <v>30</v>
      </c>
      <c r="E155" s="13" t="s">
        <v>608</v>
      </c>
      <c r="F155" s="13">
        <f t="shared" ref="F155:F157" si="11">F154/E154*E155</f>
        <v>0.10976</v>
      </c>
      <c r="G155" s="19"/>
      <c r="H155" s="19"/>
    </row>
    <row r="156" spans="1:8" x14ac:dyDescent="0.25">
      <c r="A156" s="12" t="s">
        <v>609</v>
      </c>
      <c r="B156" s="12" t="s">
        <v>170</v>
      </c>
      <c r="C156" s="23" t="s">
        <v>171</v>
      </c>
      <c r="D156" s="12" t="s">
        <v>149</v>
      </c>
      <c r="E156" s="13" t="s">
        <v>397</v>
      </c>
      <c r="F156" s="13">
        <f t="shared" si="11"/>
        <v>1.176E-3</v>
      </c>
      <c r="G156" s="19"/>
      <c r="H156" s="19"/>
    </row>
    <row r="157" spans="1:8" ht="22.5" x14ac:dyDescent="0.25">
      <c r="A157" s="12" t="s">
        <v>610</v>
      </c>
      <c r="B157" s="12" t="s">
        <v>28</v>
      </c>
      <c r="C157" s="23" t="s">
        <v>29</v>
      </c>
      <c r="D157" s="12" t="s">
        <v>30</v>
      </c>
      <c r="E157" s="13" t="s">
        <v>89</v>
      </c>
      <c r="F157" s="13">
        <f t="shared" si="11"/>
        <v>9.7999999999999997E-4</v>
      </c>
      <c r="G157" s="19"/>
      <c r="H157" s="19"/>
    </row>
    <row r="158" spans="1:8" s="34" customFormat="1" x14ac:dyDescent="0.25">
      <c r="A158" s="32"/>
      <c r="B158" s="33"/>
      <c r="C158" s="33" t="s">
        <v>611</v>
      </c>
      <c r="D158" s="33"/>
      <c r="E158" s="33"/>
      <c r="F158" s="33"/>
      <c r="G158" s="33"/>
      <c r="H158" s="33"/>
    </row>
    <row r="159" spans="1:8" ht="21" x14ac:dyDescent="0.25">
      <c r="A159" s="11" t="s">
        <v>221</v>
      </c>
      <c r="B159" s="11" t="s">
        <v>612</v>
      </c>
      <c r="C159" s="22" t="s">
        <v>613</v>
      </c>
      <c r="D159" s="11" t="s">
        <v>162</v>
      </c>
      <c r="E159" s="58" t="s">
        <v>529</v>
      </c>
      <c r="F159" s="59"/>
      <c r="G159" s="18"/>
      <c r="H159" s="18"/>
    </row>
    <row r="160" spans="1:8" x14ac:dyDescent="0.25">
      <c r="A160" s="12" t="s">
        <v>614</v>
      </c>
      <c r="B160" s="12" t="s">
        <v>19</v>
      </c>
      <c r="C160" s="23" t="s">
        <v>20</v>
      </c>
      <c r="D160" s="12" t="s">
        <v>21</v>
      </c>
      <c r="E160" s="13" t="s">
        <v>615</v>
      </c>
      <c r="F160" s="13">
        <f>E160*E159</f>
        <v>0.64400000000000002</v>
      </c>
      <c r="G160" s="19"/>
      <c r="H160" s="19"/>
    </row>
    <row r="161" spans="1:8" x14ac:dyDescent="0.25">
      <c r="A161" s="11" t="s">
        <v>225</v>
      </c>
      <c r="B161" s="11" t="s">
        <v>292</v>
      </c>
      <c r="C161" s="22" t="s">
        <v>293</v>
      </c>
      <c r="D161" s="11" t="s">
        <v>113</v>
      </c>
      <c r="E161" s="58" t="s">
        <v>12</v>
      </c>
      <c r="F161" s="59"/>
      <c r="G161" s="18"/>
      <c r="H161" s="18"/>
    </row>
    <row r="162" spans="1:8" ht="21" x14ac:dyDescent="0.25">
      <c r="A162" s="11" t="s">
        <v>146</v>
      </c>
      <c r="B162" s="11" t="s">
        <v>616</v>
      </c>
      <c r="C162" s="22" t="s">
        <v>617</v>
      </c>
      <c r="D162" s="11" t="s">
        <v>618</v>
      </c>
      <c r="E162" s="58" t="s">
        <v>101</v>
      </c>
      <c r="F162" s="59"/>
      <c r="G162" s="18"/>
      <c r="H162" s="18"/>
    </row>
    <row r="163" spans="1:8" x14ac:dyDescent="0.25">
      <c r="A163" s="12" t="s">
        <v>619</v>
      </c>
      <c r="B163" s="12" t="s">
        <v>19</v>
      </c>
      <c r="C163" s="23" t="s">
        <v>20</v>
      </c>
      <c r="D163" s="12" t="s">
        <v>21</v>
      </c>
      <c r="E163" s="13" t="s">
        <v>620</v>
      </c>
      <c r="F163" s="13">
        <f>E163*E162</f>
        <v>12.569600000000001</v>
      </c>
      <c r="G163" s="19"/>
      <c r="H163" s="19"/>
    </row>
    <row r="164" spans="1:8" ht="21" x14ac:dyDescent="0.25">
      <c r="A164" s="11" t="s">
        <v>232</v>
      </c>
      <c r="B164" s="11" t="s">
        <v>258</v>
      </c>
      <c r="C164" s="22" t="s">
        <v>259</v>
      </c>
      <c r="D164" s="11" t="s">
        <v>113</v>
      </c>
      <c r="E164" s="58" t="s">
        <v>82</v>
      </c>
      <c r="F164" s="59"/>
      <c r="G164" s="18"/>
      <c r="H164" s="18"/>
    </row>
    <row r="165" spans="1:8" ht="21" x14ac:dyDescent="0.25">
      <c r="A165" s="11" t="s">
        <v>236</v>
      </c>
      <c r="B165" s="11" t="s">
        <v>621</v>
      </c>
      <c r="C165" s="22" t="s">
        <v>622</v>
      </c>
      <c r="D165" s="11" t="s">
        <v>113</v>
      </c>
      <c r="E165" s="58" t="s">
        <v>12</v>
      </c>
      <c r="F165" s="59"/>
      <c r="G165" s="18"/>
      <c r="H165" s="18"/>
    </row>
    <row r="166" spans="1:8" x14ac:dyDescent="0.25">
      <c r="A166" s="12" t="s">
        <v>623</v>
      </c>
      <c r="B166" s="12" t="s">
        <v>19</v>
      </c>
      <c r="C166" s="23" t="s">
        <v>20</v>
      </c>
      <c r="D166" s="12" t="s">
        <v>21</v>
      </c>
      <c r="E166" s="13" t="s">
        <v>624</v>
      </c>
      <c r="F166" s="13">
        <f>E166*E165</f>
        <v>4.3600000000000003</v>
      </c>
      <c r="G166" s="19"/>
      <c r="H166" s="19"/>
    </row>
    <row r="167" spans="1:8" s="43" customFormat="1" x14ac:dyDescent="0.25">
      <c r="A167" s="40" t="s">
        <v>241</v>
      </c>
      <c r="B167" s="40"/>
      <c r="C167" s="41" t="s">
        <v>296</v>
      </c>
      <c r="D167" s="40" t="s">
        <v>113</v>
      </c>
      <c r="E167" s="60" t="s">
        <v>12</v>
      </c>
      <c r="F167" s="61"/>
      <c r="G167" s="42"/>
      <c r="H167" s="42"/>
    </row>
    <row r="168" spans="1:8" ht="21" x14ac:dyDescent="0.25">
      <c r="A168" s="11" t="s">
        <v>245</v>
      </c>
      <c r="B168" s="11" t="s">
        <v>625</v>
      </c>
      <c r="C168" s="22" t="s">
        <v>626</v>
      </c>
      <c r="D168" s="11" t="s">
        <v>627</v>
      </c>
      <c r="E168" s="58" t="s">
        <v>11</v>
      </c>
      <c r="F168" s="59"/>
      <c r="G168" s="18"/>
      <c r="H168" s="18"/>
    </row>
    <row r="169" spans="1:8" x14ac:dyDescent="0.25">
      <c r="A169" s="12" t="s">
        <v>628</v>
      </c>
      <c r="B169" s="12" t="s">
        <v>19</v>
      </c>
      <c r="C169" s="23" t="s">
        <v>20</v>
      </c>
      <c r="D169" s="12" t="s">
        <v>21</v>
      </c>
      <c r="E169" s="13" t="s">
        <v>629</v>
      </c>
      <c r="F169" s="13">
        <f>E169*E168</f>
        <v>1.25</v>
      </c>
      <c r="G169" s="19"/>
      <c r="H169" s="19"/>
    </row>
    <row r="170" spans="1:8" x14ac:dyDescent="0.25">
      <c r="A170" s="12" t="s">
        <v>630</v>
      </c>
      <c r="B170" s="12" t="s">
        <v>99</v>
      </c>
      <c r="C170" s="23" t="s">
        <v>100</v>
      </c>
      <c r="D170" s="12" t="s">
        <v>30</v>
      </c>
      <c r="E170" s="13" t="s">
        <v>101</v>
      </c>
      <c r="F170" s="13">
        <f>F169/E169*E170</f>
        <v>0.16</v>
      </c>
      <c r="G170" s="19"/>
      <c r="H170" s="19"/>
    </row>
    <row r="171" spans="1:8" s="43" customFormat="1" ht="21" x14ac:dyDescent="0.25">
      <c r="A171" s="40" t="s">
        <v>248</v>
      </c>
      <c r="B171" s="40"/>
      <c r="C171" s="41" t="s">
        <v>304</v>
      </c>
      <c r="D171" s="40" t="s">
        <v>113</v>
      </c>
      <c r="E171" s="60" t="s">
        <v>11</v>
      </c>
      <c r="F171" s="61"/>
      <c r="G171" s="42"/>
      <c r="H171" s="42"/>
    </row>
    <row r="172" spans="1:8" ht="21" x14ac:dyDescent="0.25">
      <c r="A172" s="11" t="s">
        <v>252</v>
      </c>
      <c r="B172" s="11" t="s">
        <v>631</v>
      </c>
      <c r="C172" s="22" t="s">
        <v>632</v>
      </c>
      <c r="D172" s="11" t="s">
        <v>633</v>
      </c>
      <c r="E172" s="58" t="s">
        <v>11</v>
      </c>
      <c r="F172" s="59"/>
      <c r="G172" s="18"/>
      <c r="H172" s="18"/>
    </row>
    <row r="173" spans="1:8" x14ac:dyDescent="0.25">
      <c r="A173" s="12" t="s">
        <v>634</v>
      </c>
      <c r="B173" s="12" t="s">
        <v>19</v>
      </c>
      <c r="C173" s="23" t="s">
        <v>20</v>
      </c>
      <c r="D173" s="12" t="s">
        <v>21</v>
      </c>
      <c r="E173" s="13" t="s">
        <v>635</v>
      </c>
      <c r="F173" s="13">
        <f>E173*E172</f>
        <v>3.98</v>
      </c>
      <c r="G173" s="19"/>
      <c r="H173" s="19"/>
    </row>
    <row r="174" spans="1:8" ht="22.5" x14ac:dyDescent="0.25">
      <c r="A174" s="12" t="s">
        <v>636</v>
      </c>
      <c r="B174" s="12" t="s">
        <v>242</v>
      </c>
      <c r="C174" s="23" t="s">
        <v>243</v>
      </c>
      <c r="D174" s="12" t="s">
        <v>239</v>
      </c>
      <c r="E174" s="13" t="s">
        <v>244</v>
      </c>
      <c r="F174" s="13">
        <f>F173/E173*E174</f>
        <v>0.08</v>
      </c>
      <c r="G174" s="19"/>
      <c r="H174" s="19"/>
    </row>
    <row r="175" spans="1:8" ht="22.5" x14ac:dyDescent="0.25">
      <c r="A175" s="12" t="s">
        <v>637</v>
      </c>
      <c r="B175" s="12" t="s">
        <v>28</v>
      </c>
      <c r="C175" s="23" t="s">
        <v>29</v>
      </c>
      <c r="D175" s="12" t="s">
        <v>30</v>
      </c>
      <c r="E175" s="13" t="s">
        <v>163</v>
      </c>
      <c r="F175" s="13">
        <f>F174/E174*E175</f>
        <v>0.04</v>
      </c>
      <c r="G175" s="19"/>
      <c r="H175" s="19"/>
    </row>
    <row r="176" spans="1:8" s="43" customFormat="1" ht="21" x14ac:dyDescent="0.25">
      <c r="A176" s="40" t="s">
        <v>257</v>
      </c>
      <c r="B176" s="40" t="s">
        <v>309</v>
      </c>
      <c r="C176" s="41" t="s">
        <v>310</v>
      </c>
      <c r="D176" s="40" t="s">
        <v>113</v>
      </c>
      <c r="E176" s="60" t="s">
        <v>11</v>
      </c>
      <c r="F176" s="61"/>
      <c r="G176" s="42"/>
      <c r="H176" s="42"/>
    </row>
    <row r="177" spans="1:8" x14ac:dyDescent="0.25">
      <c r="A177" s="11" t="s">
        <v>260</v>
      </c>
      <c r="B177" s="11" t="s">
        <v>638</v>
      </c>
      <c r="C177" s="22" t="s">
        <v>639</v>
      </c>
      <c r="D177" s="11" t="s">
        <v>640</v>
      </c>
      <c r="E177" s="58" t="s">
        <v>16</v>
      </c>
      <c r="F177" s="59"/>
      <c r="G177" s="18"/>
      <c r="H177" s="18"/>
    </row>
    <row r="178" spans="1:8" x14ac:dyDescent="0.25">
      <c r="A178" s="12" t="s">
        <v>641</v>
      </c>
      <c r="B178" s="12" t="s">
        <v>19</v>
      </c>
      <c r="C178" s="23" t="s">
        <v>20</v>
      </c>
      <c r="D178" s="12" t="s">
        <v>21</v>
      </c>
      <c r="E178" s="13" t="s">
        <v>642</v>
      </c>
      <c r="F178" s="13">
        <f>E178*E177</f>
        <v>7.02</v>
      </c>
      <c r="G178" s="19"/>
      <c r="H178" s="19"/>
    </row>
    <row r="179" spans="1:8" x14ac:dyDescent="0.25">
      <c r="A179" s="12" t="s">
        <v>643</v>
      </c>
      <c r="B179" s="12" t="s">
        <v>35</v>
      </c>
      <c r="C179" s="23" t="s">
        <v>36</v>
      </c>
      <c r="D179" s="12" t="s">
        <v>30</v>
      </c>
      <c r="E179" s="13" t="s">
        <v>555</v>
      </c>
      <c r="F179" s="13">
        <f>F178/E178*E179</f>
        <v>1.62</v>
      </c>
      <c r="G179" s="19"/>
      <c r="H179" s="19"/>
    </row>
    <row r="180" spans="1:8" ht="22.5" x14ac:dyDescent="0.25">
      <c r="A180" s="12" t="s">
        <v>644</v>
      </c>
      <c r="B180" s="12" t="s">
        <v>71</v>
      </c>
      <c r="C180" s="23" t="s">
        <v>72</v>
      </c>
      <c r="D180" s="12" t="s">
        <v>30</v>
      </c>
      <c r="E180" s="13" t="s">
        <v>403</v>
      </c>
      <c r="F180" s="13">
        <f t="shared" ref="F180:F183" si="12">F179/E179*E180</f>
        <v>0.72</v>
      </c>
      <c r="G180" s="19"/>
      <c r="H180" s="19"/>
    </row>
    <row r="181" spans="1:8" ht="22.5" x14ac:dyDescent="0.25">
      <c r="A181" s="12" t="s">
        <v>645</v>
      </c>
      <c r="B181" s="12" t="s">
        <v>83</v>
      </c>
      <c r="C181" s="23" t="s">
        <v>84</v>
      </c>
      <c r="D181" s="12" t="s">
        <v>30</v>
      </c>
      <c r="E181" s="13" t="s">
        <v>89</v>
      </c>
      <c r="F181" s="13">
        <f t="shared" si="12"/>
        <v>0.06</v>
      </c>
      <c r="G181" s="19"/>
      <c r="H181" s="19"/>
    </row>
    <row r="182" spans="1:8" ht="22.5" x14ac:dyDescent="0.25">
      <c r="A182" s="12" t="s">
        <v>646</v>
      </c>
      <c r="B182" s="12" t="s">
        <v>151</v>
      </c>
      <c r="C182" s="23" t="s">
        <v>152</v>
      </c>
      <c r="D182" s="12" t="s">
        <v>149</v>
      </c>
      <c r="E182" s="13" t="s">
        <v>647</v>
      </c>
      <c r="F182" s="13">
        <f t="shared" si="12"/>
        <v>4.8000000000000007E-4</v>
      </c>
      <c r="G182" s="19"/>
      <c r="H182" s="19"/>
    </row>
    <row r="183" spans="1:8" x14ac:dyDescent="0.25">
      <c r="A183" s="12" t="s">
        <v>648</v>
      </c>
      <c r="B183" s="12" t="s">
        <v>210</v>
      </c>
      <c r="C183" s="23" t="s">
        <v>211</v>
      </c>
      <c r="D183" s="12" t="s">
        <v>149</v>
      </c>
      <c r="E183" s="13" t="s">
        <v>649</v>
      </c>
      <c r="F183" s="13">
        <f t="shared" si="12"/>
        <v>1.8000000000000001E-4</v>
      </c>
      <c r="G183" s="19"/>
      <c r="H183" s="19"/>
    </row>
    <row r="184" spans="1:8" x14ac:dyDescent="0.25">
      <c r="A184" s="11" t="s">
        <v>264</v>
      </c>
      <c r="B184" s="11" t="s">
        <v>246</v>
      </c>
      <c r="C184" s="22" t="s">
        <v>247</v>
      </c>
      <c r="D184" s="11" t="s">
        <v>113</v>
      </c>
      <c r="E184" s="58" t="s">
        <v>16</v>
      </c>
      <c r="F184" s="59"/>
      <c r="G184" s="18"/>
      <c r="H184" s="18"/>
    </row>
    <row r="185" spans="1:8" s="43" customFormat="1" x14ac:dyDescent="0.25">
      <c r="A185" s="40" t="s">
        <v>268</v>
      </c>
      <c r="B185" s="40"/>
      <c r="C185" s="41" t="s">
        <v>307</v>
      </c>
      <c r="D185" s="40" t="s">
        <v>113</v>
      </c>
      <c r="E185" s="60" t="s">
        <v>74</v>
      </c>
      <c r="F185" s="61"/>
      <c r="G185" s="42"/>
      <c r="H185" s="42"/>
    </row>
    <row r="186" spans="1:8" s="43" customFormat="1" x14ac:dyDescent="0.25">
      <c r="A186" s="40" t="s">
        <v>272</v>
      </c>
      <c r="B186" s="40"/>
      <c r="C186" s="41" t="s">
        <v>305</v>
      </c>
      <c r="D186" s="40" t="s">
        <v>113</v>
      </c>
      <c r="E186" s="60" t="s">
        <v>13</v>
      </c>
      <c r="F186" s="61"/>
      <c r="G186" s="42"/>
      <c r="H186" s="42"/>
    </row>
    <row r="187" spans="1:8" s="34" customFormat="1" x14ac:dyDescent="0.25">
      <c r="A187" s="32"/>
      <c r="B187" s="33"/>
      <c r="C187" s="33" t="s">
        <v>650</v>
      </c>
      <c r="D187" s="33"/>
      <c r="E187" s="33"/>
      <c r="F187" s="33"/>
      <c r="G187" s="33"/>
      <c r="H187" s="33"/>
    </row>
    <row r="188" spans="1:8" s="34" customFormat="1" x14ac:dyDescent="0.25">
      <c r="A188" s="35"/>
      <c r="B188" s="35"/>
      <c r="C188" s="36" t="s">
        <v>651</v>
      </c>
      <c r="D188" s="35"/>
      <c r="E188" s="38"/>
      <c r="F188" s="39"/>
      <c r="G188" s="37"/>
      <c r="H188" s="37"/>
    </row>
    <row r="189" spans="1:8" ht="21" x14ac:dyDescent="0.25">
      <c r="A189" s="11" t="s">
        <v>280</v>
      </c>
      <c r="B189" s="11" t="s">
        <v>652</v>
      </c>
      <c r="C189" s="22" t="s">
        <v>653</v>
      </c>
      <c r="D189" s="11" t="s">
        <v>113</v>
      </c>
      <c r="E189" s="58" t="s">
        <v>11</v>
      </c>
      <c r="F189" s="59"/>
      <c r="G189" s="18"/>
      <c r="H189" s="18"/>
    </row>
    <row r="190" spans="1:8" x14ac:dyDescent="0.25">
      <c r="A190" s="12" t="s">
        <v>654</v>
      </c>
      <c r="B190" s="12" t="s">
        <v>23</v>
      </c>
      <c r="C190" s="23" t="s">
        <v>24</v>
      </c>
      <c r="D190" s="12" t="s">
        <v>21</v>
      </c>
      <c r="E190" s="13" t="s">
        <v>655</v>
      </c>
      <c r="F190" s="13">
        <f>E190*E189</f>
        <v>2.4</v>
      </c>
      <c r="G190" s="19"/>
      <c r="H190" s="19"/>
    </row>
    <row r="191" spans="1:8" x14ac:dyDescent="0.25">
      <c r="A191" s="12" t="s">
        <v>656</v>
      </c>
      <c r="B191" s="12" t="s">
        <v>35</v>
      </c>
      <c r="C191" s="23" t="s">
        <v>36</v>
      </c>
      <c r="D191" s="12" t="s">
        <v>30</v>
      </c>
      <c r="E191" s="13" t="s">
        <v>657</v>
      </c>
      <c r="F191" s="13">
        <f>F190/E190*E191</f>
        <v>0.13</v>
      </c>
      <c r="G191" s="19"/>
      <c r="H191" s="19"/>
    </row>
    <row r="192" spans="1:8" ht="22.5" x14ac:dyDescent="0.25">
      <c r="A192" s="12" t="s">
        <v>658</v>
      </c>
      <c r="B192" s="12" t="s">
        <v>118</v>
      </c>
      <c r="C192" s="23" t="s">
        <v>119</v>
      </c>
      <c r="D192" s="12" t="s">
        <v>120</v>
      </c>
      <c r="E192" s="13" t="s">
        <v>659</v>
      </c>
      <c r="F192" s="13">
        <f t="shared" ref="F192:F193" si="13">F191/E191*E192</f>
        <v>0.3</v>
      </c>
      <c r="G192" s="19"/>
      <c r="H192" s="19"/>
    </row>
    <row r="193" spans="1:8" x14ac:dyDescent="0.25">
      <c r="A193" s="12" t="s">
        <v>660</v>
      </c>
      <c r="B193" s="12" t="s">
        <v>164</v>
      </c>
      <c r="C193" s="23" t="s">
        <v>165</v>
      </c>
      <c r="D193" s="12" t="s">
        <v>149</v>
      </c>
      <c r="E193" s="13" t="s">
        <v>599</v>
      </c>
      <c r="F193" s="13">
        <f t="shared" si="13"/>
        <v>2.0000000000000002E-5</v>
      </c>
      <c r="G193" s="19"/>
      <c r="H193" s="19"/>
    </row>
    <row r="194" spans="1:8" s="43" customFormat="1" x14ac:dyDescent="0.25">
      <c r="A194" s="40" t="s">
        <v>284</v>
      </c>
      <c r="B194" s="40"/>
      <c r="C194" s="41" t="s">
        <v>299</v>
      </c>
      <c r="D194" s="40" t="s">
        <v>113</v>
      </c>
      <c r="E194" s="60" t="s">
        <v>11</v>
      </c>
      <c r="F194" s="61"/>
      <c r="G194" s="42"/>
      <c r="H194" s="42"/>
    </row>
    <row r="195" spans="1:8" ht="21" x14ac:dyDescent="0.25">
      <c r="A195" s="11" t="s">
        <v>288</v>
      </c>
      <c r="B195" s="11" t="s">
        <v>661</v>
      </c>
      <c r="C195" s="22" t="s">
        <v>662</v>
      </c>
      <c r="D195" s="11" t="s">
        <v>113</v>
      </c>
      <c r="E195" s="58" t="s">
        <v>66</v>
      </c>
      <c r="F195" s="59"/>
      <c r="G195" s="18"/>
      <c r="H195" s="18"/>
    </row>
    <row r="196" spans="1:8" x14ac:dyDescent="0.25">
      <c r="A196" s="12" t="s">
        <v>663</v>
      </c>
      <c r="B196" s="12" t="s">
        <v>23</v>
      </c>
      <c r="C196" s="23" t="s">
        <v>24</v>
      </c>
      <c r="D196" s="12" t="s">
        <v>21</v>
      </c>
      <c r="E196" s="13" t="s">
        <v>664</v>
      </c>
      <c r="F196" s="13">
        <f>E196*E195</f>
        <v>20.16</v>
      </c>
      <c r="G196" s="19"/>
      <c r="H196" s="19"/>
    </row>
    <row r="197" spans="1:8" x14ac:dyDescent="0.25">
      <c r="A197" s="12" t="s">
        <v>665</v>
      </c>
      <c r="B197" s="12" t="s">
        <v>35</v>
      </c>
      <c r="C197" s="23" t="s">
        <v>36</v>
      </c>
      <c r="D197" s="12" t="s">
        <v>30</v>
      </c>
      <c r="E197" s="13" t="s">
        <v>101</v>
      </c>
      <c r="F197" s="13">
        <f>F196/E196*E197</f>
        <v>1.92</v>
      </c>
      <c r="G197" s="19"/>
      <c r="H197" s="19"/>
    </row>
    <row r="198" spans="1:8" ht="22.5" x14ac:dyDescent="0.25">
      <c r="A198" s="12" t="s">
        <v>666</v>
      </c>
      <c r="B198" s="12" t="s">
        <v>118</v>
      </c>
      <c r="C198" s="23" t="s">
        <v>119</v>
      </c>
      <c r="D198" s="12" t="s">
        <v>120</v>
      </c>
      <c r="E198" s="13" t="s">
        <v>667</v>
      </c>
      <c r="F198" s="13">
        <f t="shared" ref="F198:F199" si="14">F197/E197*E198</f>
        <v>3</v>
      </c>
      <c r="G198" s="19"/>
      <c r="H198" s="19"/>
    </row>
    <row r="199" spans="1:8" x14ac:dyDescent="0.25">
      <c r="A199" s="12" t="s">
        <v>668</v>
      </c>
      <c r="B199" s="12" t="s">
        <v>164</v>
      </c>
      <c r="C199" s="23" t="s">
        <v>165</v>
      </c>
      <c r="D199" s="12" t="s">
        <v>149</v>
      </c>
      <c r="E199" s="13" t="s">
        <v>669</v>
      </c>
      <c r="F199" s="13">
        <f t="shared" si="14"/>
        <v>1.2000000000000002E-4</v>
      </c>
      <c r="G199" s="19"/>
      <c r="H199" s="19"/>
    </row>
    <row r="200" spans="1:8" s="43" customFormat="1" ht="21" x14ac:dyDescent="0.25">
      <c r="A200" s="40" t="s">
        <v>291</v>
      </c>
      <c r="B200" s="40"/>
      <c r="C200" s="41" t="s">
        <v>298</v>
      </c>
      <c r="D200" s="40" t="s">
        <v>113</v>
      </c>
      <c r="E200" s="60" t="s">
        <v>66</v>
      </c>
      <c r="F200" s="61"/>
      <c r="G200" s="42"/>
      <c r="H200" s="42"/>
    </row>
    <row r="201" spans="1:8" ht="21" x14ac:dyDescent="0.25">
      <c r="A201" s="11" t="s">
        <v>670</v>
      </c>
      <c r="B201" s="11" t="s">
        <v>671</v>
      </c>
      <c r="C201" s="22" t="s">
        <v>672</v>
      </c>
      <c r="D201" s="11" t="s">
        <v>113</v>
      </c>
      <c r="E201" s="58" t="s">
        <v>11</v>
      </c>
      <c r="F201" s="59"/>
      <c r="G201" s="18"/>
      <c r="H201" s="18"/>
    </row>
    <row r="202" spans="1:8" x14ac:dyDescent="0.25">
      <c r="A202" s="12" t="s">
        <v>673</v>
      </c>
      <c r="B202" s="12" t="s">
        <v>23</v>
      </c>
      <c r="C202" s="23" t="s">
        <v>24</v>
      </c>
      <c r="D202" s="12" t="s">
        <v>21</v>
      </c>
      <c r="E202" s="13" t="s">
        <v>664</v>
      </c>
      <c r="F202" s="13">
        <f>E202*E201</f>
        <v>1.68</v>
      </c>
      <c r="G202" s="19"/>
      <c r="H202" s="19"/>
    </row>
    <row r="203" spans="1:8" x14ac:dyDescent="0.25">
      <c r="A203" s="12" t="s">
        <v>674</v>
      </c>
      <c r="B203" s="12" t="s">
        <v>35</v>
      </c>
      <c r="C203" s="23" t="s">
        <v>36</v>
      </c>
      <c r="D203" s="12" t="s">
        <v>30</v>
      </c>
      <c r="E203" s="13" t="s">
        <v>590</v>
      </c>
      <c r="F203" s="13">
        <f>F202/E202*E203</f>
        <v>0.19</v>
      </c>
      <c r="G203" s="19"/>
      <c r="H203" s="19"/>
    </row>
    <row r="204" spans="1:8" ht="22.5" x14ac:dyDescent="0.25">
      <c r="A204" s="12" t="s">
        <v>675</v>
      </c>
      <c r="B204" s="12" t="s">
        <v>118</v>
      </c>
      <c r="C204" s="23" t="s">
        <v>119</v>
      </c>
      <c r="D204" s="12" t="s">
        <v>120</v>
      </c>
      <c r="E204" s="13" t="s">
        <v>659</v>
      </c>
      <c r="F204" s="13">
        <f t="shared" ref="F204:F205" si="15">F203/E203*E204</f>
        <v>0.3</v>
      </c>
      <c r="G204" s="19"/>
      <c r="H204" s="19"/>
    </row>
    <row r="205" spans="1:8" x14ac:dyDescent="0.25">
      <c r="A205" s="12" t="s">
        <v>676</v>
      </c>
      <c r="B205" s="12" t="s">
        <v>164</v>
      </c>
      <c r="C205" s="23" t="s">
        <v>165</v>
      </c>
      <c r="D205" s="12" t="s">
        <v>149</v>
      </c>
      <c r="E205" s="13" t="s">
        <v>599</v>
      </c>
      <c r="F205" s="13">
        <f t="shared" si="15"/>
        <v>2.0000000000000002E-5</v>
      </c>
      <c r="G205" s="19"/>
      <c r="H205" s="19"/>
    </row>
    <row r="206" spans="1:8" s="43" customFormat="1" ht="21" x14ac:dyDescent="0.25">
      <c r="A206" s="40" t="s">
        <v>677</v>
      </c>
      <c r="B206" s="40"/>
      <c r="C206" s="41" t="s">
        <v>306</v>
      </c>
      <c r="D206" s="40" t="s">
        <v>113</v>
      </c>
      <c r="E206" s="60" t="s">
        <v>11</v>
      </c>
      <c r="F206" s="61"/>
      <c r="G206" s="42"/>
      <c r="H206" s="42"/>
    </row>
    <row r="207" spans="1:8" ht="21" x14ac:dyDescent="0.25">
      <c r="A207" s="11" t="s">
        <v>678</v>
      </c>
      <c r="B207" s="11" t="s">
        <v>679</v>
      </c>
      <c r="C207" s="22" t="s">
        <v>680</v>
      </c>
      <c r="D207" s="11" t="s">
        <v>681</v>
      </c>
      <c r="E207" s="58" t="s">
        <v>380</v>
      </c>
      <c r="F207" s="59"/>
      <c r="G207" s="18"/>
      <c r="H207" s="18"/>
    </row>
    <row r="208" spans="1:8" x14ac:dyDescent="0.25">
      <c r="A208" s="12" t="s">
        <v>682</v>
      </c>
      <c r="B208" s="12" t="s">
        <v>19</v>
      </c>
      <c r="C208" s="23" t="s">
        <v>20</v>
      </c>
      <c r="D208" s="12" t="s">
        <v>21</v>
      </c>
      <c r="E208" s="13" t="s">
        <v>683</v>
      </c>
      <c r="F208" s="13">
        <f>E208*E207</f>
        <v>30.240000000000002</v>
      </c>
      <c r="G208" s="19"/>
      <c r="H208" s="19"/>
    </row>
    <row r="209" spans="1:8" ht="22.5" x14ac:dyDescent="0.25">
      <c r="A209" s="12" t="s">
        <v>684</v>
      </c>
      <c r="B209" s="12" t="s">
        <v>118</v>
      </c>
      <c r="C209" s="23" t="s">
        <v>119</v>
      </c>
      <c r="D209" s="12" t="s">
        <v>120</v>
      </c>
      <c r="E209" s="13" t="s">
        <v>685</v>
      </c>
      <c r="F209" s="13">
        <f>F208/E208*E209</f>
        <v>66.42</v>
      </c>
      <c r="G209" s="19"/>
      <c r="H209" s="19"/>
    </row>
    <row r="210" spans="1:8" x14ac:dyDescent="0.25">
      <c r="A210" s="12" t="s">
        <v>686</v>
      </c>
      <c r="B210" s="12" t="s">
        <v>164</v>
      </c>
      <c r="C210" s="23" t="s">
        <v>165</v>
      </c>
      <c r="D210" s="12" t="s">
        <v>149</v>
      </c>
      <c r="E210" s="13" t="s">
        <v>687</v>
      </c>
      <c r="F210" s="13">
        <f t="shared" ref="F210:F211" si="16">F209/E209*E210</f>
        <v>9.8999999999999999E-4</v>
      </c>
      <c r="G210" s="19"/>
      <c r="H210" s="19"/>
    </row>
    <row r="211" spans="1:8" ht="22.5" x14ac:dyDescent="0.25">
      <c r="A211" s="12" t="s">
        <v>688</v>
      </c>
      <c r="B211" s="12" t="s">
        <v>198</v>
      </c>
      <c r="C211" s="23" t="s">
        <v>199</v>
      </c>
      <c r="D211" s="12" t="s">
        <v>149</v>
      </c>
      <c r="E211" s="13" t="s">
        <v>689</v>
      </c>
      <c r="F211" s="13">
        <f t="shared" si="16"/>
        <v>2.5019999999999999E-3</v>
      </c>
      <c r="G211" s="19"/>
      <c r="H211" s="19"/>
    </row>
    <row r="212" spans="1:8" s="47" customFormat="1" ht="21" x14ac:dyDescent="0.25">
      <c r="A212" s="44" t="s">
        <v>690</v>
      </c>
      <c r="B212" s="44" t="s">
        <v>285</v>
      </c>
      <c r="C212" s="45" t="s">
        <v>286</v>
      </c>
      <c r="D212" s="44" t="s">
        <v>275</v>
      </c>
      <c r="E212" s="79" t="s">
        <v>287</v>
      </c>
      <c r="F212" s="80"/>
      <c r="G212" s="46"/>
      <c r="H212" s="46"/>
    </row>
    <row r="213" spans="1:8" ht="21" x14ac:dyDescent="0.25">
      <c r="A213" s="11" t="s">
        <v>577</v>
      </c>
      <c r="B213" s="11" t="s">
        <v>691</v>
      </c>
      <c r="C213" s="22" t="s">
        <v>692</v>
      </c>
      <c r="D213" s="11" t="s">
        <v>113</v>
      </c>
      <c r="E213" s="58" t="s">
        <v>16</v>
      </c>
      <c r="F213" s="59"/>
      <c r="G213" s="18"/>
      <c r="H213" s="18"/>
    </row>
    <row r="214" spans="1:8" x14ac:dyDescent="0.25">
      <c r="A214" s="12" t="s">
        <v>693</v>
      </c>
      <c r="B214" s="12" t="s">
        <v>19</v>
      </c>
      <c r="C214" s="23" t="s">
        <v>20</v>
      </c>
      <c r="D214" s="12" t="s">
        <v>21</v>
      </c>
      <c r="E214" s="13" t="s">
        <v>694</v>
      </c>
      <c r="F214" s="13">
        <f>E214*E213</f>
        <v>3</v>
      </c>
      <c r="G214" s="19"/>
      <c r="H214" s="19"/>
    </row>
    <row r="215" spans="1:8" x14ac:dyDescent="0.25">
      <c r="A215" s="12" t="s">
        <v>695</v>
      </c>
      <c r="B215" s="12" t="s">
        <v>164</v>
      </c>
      <c r="C215" s="23" t="s">
        <v>165</v>
      </c>
      <c r="D215" s="12" t="s">
        <v>149</v>
      </c>
      <c r="E215" s="13" t="s">
        <v>594</v>
      </c>
      <c r="F215" s="13">
        <f>F214/E214*E215</f>
        <v>3.0000000000000003E-4</v>
      </c>
      <c r="G215" s="19"/>
      <c r="H215" s="19"/>
    </row>
    <row r="216" spans="1:8" ht="21" x14ac:dyDescent="0.25">
      <c r="A216" s="11" t="s">
        <v>464</v>
      </c>
      <c r="B216" s="11" t="s">
        <v>289</v>
      </c>
      <c r="C216" s="22" t="s">
        <v>290</v>
      </c>
      <c r="D216" s="11" t="s">
        <v>113</v>
      </c>
      <c r="E216" s="58" t="s">
        <v>16</v>
      </c>
      <c r="F216" s="59"/>
      <c r="G216" s="18"/>
      <c r="H216" s="18"/>
    </row>
    <row r="217" spans="1:8" ht="21" x14ac:dyDescent="0.25">
      <c r="A217" s="11" t="s">
        <v>696</v>
      </c>
      <c r="B217" s="11" t="s">
        <v>697</v>
      </c>
      <c r="C217" s="22" t="s">
        <v>698</v>
      </c>
      <c r="D217" s="11" t="s">
        <v>699</v>
      </c>
      <c r="E217" s="58" t="s">
        <v>529</v>
      </c>
      <c r="F217" s="59"/>
      <c r="G217" s="18"/>
      <c r="H217" s="18"/>
    </row>
    <row r="218" spans="1:8" x14ac:dyDescent="0.25">
      <c r="A218" s="12" t="s">
        <v>700</v>
      </c>
      <c r="B218" s="12" t="s">
        <v>19</v>
      </c>
      <c r="C218" s="23" t="s">
        <v>20</v>
      </c>
      <c r="D218" s="12" t="s">
        <v>21</v>
      </c>
      <c r="E218" s="13" t="s">
        <v>701</v>
      </c>
      <c r="F218" s="13">
        <f>E218*E217</f>
        <v>1.032</v>
      </c>
      <c r="G218" s="19"/>
      <c r="H218" s="19"/>
    </row>
    <row r="219" spans="1:8" s="47" customFormat="1" x14ac:dyDescent="0.25">
      <c r="A219" s="44" t="s">
        <v>702</v>
      </c>
      <c r="B219" s="44" t="s">
        <v>273</v>
      </c>
      <c r="C219" s="45" t="s">
        <v>274</v>
      </c>
      <c r="D219" s="44" t="s">
        <v>275</v>
      </c>
      <c r="E219" s="79" t="s">
        <v>276</v>
      </c>
      <c r="F219" s="80"/>
      <c r="G219" s="46"/>
      <c r="H219" s="46"/>
    </row>
    <row r="220" spans="1:8" ht="21" x14ac:dyDescent="0.25">
      <c r="A220" s="11" t="s">
        <v>703</v>
      </c>
      <c r="B220" s="11" t="s">
        <v>704</v>
      </c>
      <c r="C220" s="22" t="s">
        <v>705</v>
      </c>
      <c r="D220" s="11" t="s">
        <v>113</v>
      </c>
      <c r="E220" s="58" t="s">
        <v>11</v>
      </c>
      <c r="F220" s="59"/>
      <c r="G220" s="18"/>
      <c r="H220" s="18"/>
    </row>
    <row r="221" spans="1:8" x14ac:dyDescent="0.25">
      <c r="A221" s="12" t="s">
        <v>706</v>
      </c>
      <c r="B221" s="12" t="s">
        <v>23</v>
      </c>
      <c r="C221" s="23" t="s">
        <v>24</v>
      </c>
      <c r="D221" s="12" t="s">
        <v>21</v>
      </c>
      <c r="E221" s="13" t="s">
        <v>707</v>
      </c>
      <c r="F221" s="13">
        <f>E221*E220</f>
        <v>3.6</v>
      </c>
      <c r="G221" s="19"/>
      <c r="H221" s="19"/>
    </row>
    <row r="222" spans="1:8" x14ac:dyDescent="0.25">
      <c r="A222" s="12" t="s">
        <v>708</v>
      </c>
      <c r="B222" s="12" t="s">
        <v>164</v>
      </c>
      <c r="C222" s="23" t="s">
        <v>165</v>
      </c>
      <c r="D222" s="12" t="s">
        <v>149</v>
      </c>
      <c r="E222" s="13" t="s">
        <v>599</v>
      </c>
      <c r="F222" s="13">
        <f>E222*E220</f>
        <v>2.0000000000000002E-5</v>
      </c>
      <c r="G222" s="19"/>
      <c r="H222" s="19"/>
    </row>
    <row r="223" spans="1:8" s="43" customFormat="1" x14ac:dyDescent="0.25">
      <c r="A223" s="40" t="s">
        <v>709</v>
      </c>
      <c r="B223" s="40"/>
      <c r="C223" s="41" t="s">
        <v>303</v>
      </c>
      <c r="D223" s="40" t="s">
        <v>113</v>
      </c>
      <c r="E223" s="60" t="s">
        <v>11</v>
      </c>
      <c r="F223" s="61"/>
      <c r="G223" s="42"/>
      <c r="H223" s="42"/>
    </row>
    <row r="224" spans="1:8" s="43" customFormat="1" x14ac:dyDescent="0.25">
      <c r="A224" s="40" t="s">
        <v>710</v>
      </c>
      <c r="B224" s="40"/>
      <c r="C224" s="41" t="s">
        <v>302</v>
      </c>
      <c r="D224" s="40" t="s">
        <v>113</v>
      </c>
      <c r="E224" s="60" t="s">
        <v>11</v>
      </c>
      <c r="F224" s="61"/>
      <c r="G224" s="42"/>
      <c r="H224" s="42"/>
    </row>
    <row r="225" spans="1:8" s="43" customFormat="1" ht="21" x14ac:dyDescent="0.25">
      <c r="A225" s="40" t="s">
        <v>711</v>
      </c>
      <c r="B225" s="40"/>
      <c r="C225" s="41" t="s">
        <v>297</v>
      </c>
      <c r="D225" s="40" t="s">
        <v>113</v>
      </c>
      <c r="E225" s="60" t="s">
        <v>11</v>
      </c>
      <c r="F225" s="61"/>
      <c r="G225" s="42"/>
      <c r="H225" s="42"/>
    </row>
    <row r="226" spans="1:8" x14ac:dyDescent="0.25">
      <c r="A226" s="11" t="s">
        <v>712</v>
      </c>
      <c r="B226" s="11" t="s">
        <v>713</v>
      </c>
      <c r="C226" s="22" t="s">
        <v>714</v>
      </c>
      <c r="D226" s="11" t="s">
        <v>113</v>
      </c>
      <c r="E226" s="58" t="s">
        <v>11</v>
      </c>
      <c r="F226" s="59"/>
      <c r="G226" s="18"/>
      <c r="H226" s="18"/>
    </row>
    <row r="227" spans="1:8" x14ac:dyDescent="0.25">
      <c r="A227" s="12" t="s">
        <v>715</v>
      </c>
      <c r="B227" s="12" t="s">
        <v>19</v>
      </c>
      <c r="C227" s="23" t="s">
        <v>20</v>
      </c>
      <c r="D227" s="12" t="s">
        <v>21</v>
      </c>
      <c r="E227" s="13" t="s">
        <v>716</v>
      </c>
      <c r="F227" s="13">
        <f>E227*E226</f>
        <v>2.77</v>
      </c>
      <c r="G227" s="19"/>
      <c r="H227" s="19"/>
    </row>
    <row r="228" spans="1:8" ht="22.5" x14ac:dyDescent="0.25">
      <c r="A228" s="12" t="s">
        <v>717</v>
      </c>
      <c r="B228" s="12" t="s">
        <v>87</v>
      </c>
      <c r="C228" s="23" t="s">
        <v>88</v>
      </c>
      <c r="D228" s="12" t="s">
        <v>30</v>
      </c>
      <c r="E228" s="13" t="s">
        <v>89</v>
      </c>
      <c r="F228" s="13">
        <f>F227/E227*E228</f>
        <v>0.01</v>
      </c>
      <c r="G228" s="19"/>
      <c r="H228" s="19"/>
    </row>
    <row r="229" spans="1:8" x14ac:dyDescent="0.25">
      <c r="A229" s="12" t="s">
        <v>718</v>
      </c>
      <c r="B229" s="12" t="s">
        <v>103</v>
      </c>
      <c r="C229" s="23" t="s">
        <v>100</v>
      </c>
      <c r="D229" s="12" t="s">
        <v>30</v>
      </c>
      <c r="E229" s="13" t="s">
        <v>390</v>
      </c>
      <c r="F229" s="13">
        <f t="shared" ref="F229:F230" si="17">F228/E228*E229</f>
        <v>0.23</v>
      </c>
      <c r="G229" s="19"/>
      <c r="H229" s="19"/>
    </row>
    <row r="230" spans="1:8" x14ac:dyDescent="0.25">
      <c r="A230" s="12" t="s">
        <v>719</v>
      </c>
      <c r="B230" s="12" t="s">
        <v>160</v>
      </c>
      <c r="C230" s="23" t="s">
        <v>161</v>
      </c>
      <c r="D230" s="12" t="s">
        <v>162</v>
      </c>
      <c r="E230" s="13" t="s">
        <v>163</v>
      </c>
      <c r="F230" s="13">
        <f t="shared" si="17"/>
        <v>0.04</v>
      </c>
      <c r="G230" s="19"/>
      <c r="H230" s="19"/>
    </row>
    <row r="231" spans="1:8" s="43" customFormat="1" ht="21" x14ac:dyDescent="0.25">
      <c r="A231" s="40" t="s">
        <v>720</v>
      </c>
      <c r="B231" s="40"/>
      <c r="C231" s="41" t="s">
        <v>308</v>
      </c>
      <c r="D231" s="40" t="s">
        <v>113</v>
      </c>
      <c r="E231" s="60" t="s">
        <v>11</v>
      </c>
      <c r="F231" s="61"/>
      <c r="G231" s="42"/>
      <c r="H231" s="42"/>
    </row>
    <row r="232" spans="1:8" s="34" customFormat="1" x14ac:dyDescent="0.25">
      <c r="A232" s="32"/>
      <c r="B232" s="33"/>
      <c r="C232" s="33" t="s">
        <v>721</v>
      </c>
      <c r="D232" s="33"/>
      <c r="E232" s="33"/>
      <c r="F232" s="33"/>
      <c r="G232" s="33"/>
      <c r="H232" s="33"/>
    </row>
    <row r="233" spans="1:8" ht="21" x14ac:dyDescent="0.25">
      <c r="A233" s="11" t="s">
        <v>722</v>
      </c>
      <c r="B233" s="11" t="s">
        <v>723</v>
      </c>
      <c r="C233" s="22" t="s">
        <v>724</v>
      </c>
      <c r="D233" s="11" t="s">
        <v>113</v>
      </c>
      <c r="E233" s="58" t="s">
        <v>11</v>
      </c>
      <c r="F233" s="59"/>
      <c r="G233" s="18"/>
      <c r="H233" s="18"/>
    </row>
    <row r="234" spans="1:8" x14ac:dyDescent="0.25">
      <c r="A234" s="12" t="s">
        <v>725</v>
      </c>
      <c r="B234" s="12" t="s">
        <v>19</v>
      </c>
      <c r="C234" s="23" t="s">
        <v>20</v>
      </c>
      <c r="D234" s="12" t="s">
        <v>21</v>
      </c>
      <c r="E234" s="13" t="s">
        <v>12</v>
      </c>
      <c r="F234" s="13">
        <f>E234*E233</f>
        <v>2</v>
      </c>
      <c r="G234" s="19"/>
      <c r="H234" s="19"/>
    </row>
    <row r="235" spans="1:8" s="43" customFormat="1" x14ac:dyDescent="0.25">
      <c r="A235" s="40" t="s">
        <v>726</v>
      </c>
      <c r="B235" s="40"/>
      <c r="C235" s="41" t="s">
        <v>300</v>
      </c>
      <c r="D235" s="40" t="s">
        <v>301</v>
      </c>
      <c r="E235" s="60" t="s">
        <v>11</v>
      </c>
      <c r="F235" s="61"/>
      <c r="G235" s="42"/>
      <c r="H235" s="42"/>
    </row>
    <row r="236" spans="1:8" ht="21" x14ac:dyDescent="0.25">
      <c r="A236" s="11" t="s">
        <v>727</v>
      </c>
      <c r="B236" s="11" t="s">
        <v>728</v>
      </c>
      <c r="C236" s="22" t="s">
        <v>729</v>
      </c>
      <c r="D236" s="11" t="s">
        <v>730</v>
      </c>
      <c r="E236" s="58" t="s">
        <v>731</v>
      </c>
      <c r="F236" s="59"/>
      <c r="G236" s="18"/>
      <c r="H236" s="18"/>
    </row>
    <row r="237" spans="1:8" x14ac:dyDescent="0.25">
      <c r="A237" s="12" t="s">
        <v>732</v>
      </c>
      <c r="B237" s="12" t="s">
        <v>19</v>
      </c>
      <c r="C237" s="23" t="s">
        <v>20</v>
      </c>
      <c r="D237" s="12" t="s">
        <v>21</v>
      </c>
      <c r="E237" s="13" t="s">
        <v>733</v>
      </c>
      <c r="F237" s="13">
        <f>E237*E236</f>
        <v>5.1940000000000008</v>
      </c>
      <c r="G237" s="19"/>
      <c r="H237" s="19"/>
    </row>
    <row r="238" spans="1:8" ht="22.5" x14ac:dyDescent="0.25">
      <c r="A238" s="12" t="s">
        <v>734</v>
      </c>
      <c r="B238" s="12" t="s">
        <v>118</v>
      </c>
      <c r="C238" s="23" t="s">
        <v>119</v>
      </c>
      <c r="D238" s="12" t="s">
        <v>120</v>
      </c>
      <c r="E238" s="13" t="s">
        <v>685</v>
      </c>
      <c r="F238" s="13">
        <f>F237/E237*E238</f>
        <v>5.1660000000000004</v>
      </c>
      <c r="G238" s="19"/>
      <c r="H238" s="19"/>
    </row>
    <row r="239" spans="1:8" x14ac:dyDescent="0.25">
      <c r="A239" s="12" t="s">
        <v>735</v>
      </c>
      <c r="B239" s="12" t="s">
        <v>164</v>
      </c>
      <c r="C239" s="23" t="s">
        <v>165</v>
      </c>
      <c r="D239" s="12" t="s">
        <v>149</v>
      </c>
      <c r="E239" s="13" t="s">
        <v>687</v>
      </c>
      <c r="F239" s="13">
        <f>F238/E238*E239</f>
        <v>7.7000000000000015E-5</v>
      </c>
      <c r="G239" s="19"/>
      <c r="H239" s="19"/>
    </row>
    <row r="240" spans="1:8" s="47" customFormat="1" x14ac:dyDescent="0.25">
      <c r="A240" s="44" t="s">
        <v>256</v>
      </c>
      <c r="B240" s="44" t="s">
        <v>281</v>
      </c>
      <c r="C240" s="45" t="s">
        <v>282</v>
      </c>
      <c r="D240" s="44" t="s">
        <v>275</v>
      </c>
      <c r="E240" s="79" t="s">
        <v>283</v>
      </c>
      <c r="F240" s="80"/>
      <c r="G240" s="46"/>
      <c r="H240" s="46"/>
    </row>
    <row r="241" spans="1:10" ht="21" x14ac:dyDescent="0.25">
      <c r="A241" s="11" t="s">
        <v>736</v>
      </c>
      <c r="B241" s="11" t="s">
        <v>691</v>
      </c>
      <c r="C241" s="22" t="s">
        <v>737</v>
      </c>
      <c r="D241" s="11" t="s">
        <v>113</v>
      </c>
      <c r="E241" s="58" t="s">
        <v>11</v>
      </c>
      <c r="F241" s="59"/>
      <c r="G241" s="18"/>
      <c r="H241" s="18"/>
    </row>
    <row r="242" spans="1:10" x14ac:dyDescent="0.25">
      <c r="A242" s="12" t="s">
        <v>738</v>
      </c>
      <c r="B242" s="12" t="s">
        <v>19</v>
      </c>
      <c r="C242" s="23" t="s">
        <v>20</v>
      </c>
      <c r="D242" s="12" t="s">
        <v>21</v>
      </c>
      <c r="E242" s="13" t="s">
        <v>694</v>
      </c>
      <c r="F242" s="13">
        <f>E242*E241</f>
        <v>0.5</v>
      </c>
      <c r="G242" s="19"/>
      <c r="H242" s="19"/>
    </row>
    <row r="243" spans="1:10" x14ac:dyDescent="0.25">
      <c r="A243" s="12" t="s">
        <v>739</v>
      </c>
      <c r="B243" s="12" t="s">
        <v>164</v>
      </c>
      <c r="C243" s="23" t="s">
        <v>165</v>
      </c>
      <c r="D243" s="12" t="s">
        <v>149</v>
      </c>
      <c r="E243" s="13" t="s">
        <v>594</v>
      </c>
      <c r="F243" s="13">
        <f>E243*E241</f>
        <v>5.0000000000000002E-5</v>
      </c>
      <c r="G243" s="19"/>
      <c r="H243" s="19"/>
    </row>
    <row r="244" spans="1:10" x14ac:dyDescent="0.25">
      <c r="A244" s="11" t="s">
        <v>740</v>
      </c>
      <c r="B244" s="11" t="s">
        <v>278</v>
      </c>
      <c r="C244" s="22" t="s">
        <v>279</v>
      </c>
      <c r="D244" s="11" t="s">
        <v>113</v>
      </c>
      <c r="E244" s="58" t="s">
        <v>11</v>
      </c>
      <c r="F244" s="59"/>
      <c r="G244" s="18"/>
      <c r="H244" s="18"/>
    </row>
    <row r="245" spans="1:10" x14ac:dyDescent="0.25">
      <c r="A245" s="62" t="s">
        <v>741</v>
      </c>
      <c r="B245" s="63"/>
      <c r="C245" s="63"/>
      <c r="D245" s="63"/>
      <c r="E245" s="63"/>
      <c r="F245" s="63"/>
      <c r="G245" s="64"/>
      <c r="H245" s="26"/>
      <c r="J245" s="48">
        <f>H240+H219+H212</f>
        <v>0</v>
      </c>
    </row>
    <row r="246" spans="1:10" x14ac:dyDescent="0.25">
      <c r="A246" s="55" t="s">
        <v>313</v>
      </c>
      <c r="B246" s="56"/>
      <c r="C246" s="56"/>
      <c r="D246" s="56"/>
      <c r="E246" s="56"/>
      <c r="F246" s="56"/>
      <c r="G246" s="57"/>
      <c r="H246" s="25"/>
      <c r="I246" s="48"/>
      <c r="J246" s="48">
        <f>H235+H231+H225+H224+H223+H206+H200+H194+H186+H185+H176+H171+H167</f>
        <v>0</v>
      </c>
    </row>
    <row r="247" spans="1:10" x14ac:dyDescent="0.25">
      <c r="H247" s="24"/>
      <c r="J247" s="48">
        <f>J246+I246</f>
        <v>0</v>
      </c>
    </row>
    <row r="248" spans="1:10" x14ac:dyDescent="0.25">
      <c r="A248" s="55" t="s">
        <v>314</v>
      </c>
      <c r="B248" s="56"/>
      <c r="C248" s="56"/>
      <c r="D248" s="56"/>
      <c r="E248" s="56"/>
      <c r="F248" s="56"/>
      <c r="G248" s="57"/>
      <c r="H248" s="25"/>
      <c r="J248" s="48">
        <f>H246-J247</f>
        <v>0</v>
      </c>
    </row>
    <row r="249" spans="1:10" x14ac:dyDescent="0.25">
      <c r="A249" s="55" t="s">
        <v>315</v>
      </c>
      <c r="B249" s="56"/>
      <c r="C249" s="56"/>
      <c r="D249" s="56"/>
      <c r="E249" s="56"/>
      <c r="F249" s="56"/>
      <c r="G249" s="57"/>
      <c r="H249" s="25"/>
    </row>
    <row r="250" spans="1:10" x14ac:dyDescent="0.25">
      <c r="A250" s="55" t="s">
        <v>316</v>
      </c>
      <c r="B250" s="56"/>
      <c r="C250" s="56"/>
      <c r="D250" s="56"/>
      <c r="E250" s="56"/>
      <c r="F250" s="56"/>
      <c r="G250" s="57"/>
      <c r="H250" s="25"/>
    </row>
    <row r="251" spans="1:10" x14ac:dyDescent="0.25">
      <c r="A251" s="55" t="s">
        <v>317</v>
      </c>
      <c r="B251" s="56"/>
      <c r="C251" s="56"/>
      <c r="D251" s="56"/>
      <c r="E251" s="56"/>
      <c r="F251" s="56"/>
      <c r="G251" s="57"/>
      <c r="H251" s="25"/>
    </row>
    <row r="252" spans="1:10" x14ac:dyDescent="0.25">
      <c r="A252" s="55" t="s">
        <v>318</v>
      </c>
      <c r="B252" s="56"/>
      <c r="C252" s="56"/>
      <c r="D252" s="56"/>
      <c r="E252" s="56"/>
      <c r="F252" s="56"/>
      <c r="G252" s="57"/>
      <c r="H252" s="25"/>
    </row>
    <row r="253" spans="1:10" x14ac:dyDescent="0.25">
      <c r="A253" s="55" t="s">
        <v>319</v>
      </c>
      <c r="B253" s="56"/>
      <c r="C253" s="56"/>
      <c r="D253" s="56"/>
      <c r="E253" s="56"/>
      <c r="F253" s="56"/>
      <c r="G253" s="57"/>
      <c r="H253" s="25"/>
    </row>
    <row r="254" spans="1:10" x14ac:dyDescent="0.25">
      <c r="A254" s="55" t="s">
        <v>320</v>
      </c>
      <c r="B254" s="56"/>
      <c r="C254" s="56"/>
      <c r="D254" s="56"/>
      <c r="E254" s="56"/>
      <c r="F254" s="56"/>
      <c r="G254" s="57"/>
      <c r="H254" s="25"/>
    </row>
    <row r="255" spans="1:10" x14ac:dyDescent="0.25">
      <c r="A255" s="55" t="s">
        <v>321</v>
      </c>
      <c r="B255" s="56"/>
      <c r="C255" s="56"/>
      <c r="D255" s="56"/>
      <c r="E255" s="56"/>
      <c r="F255" s="56"/>
      <c r="G255" s="57"/>
      <c r="H255" s="25"/>
    </row>
    <row r="256" spans="1:10" x14ac:dyDescent="0.25">
      <c r="A256" s="55" t="s">
        <v>322</v>
      </c>
      <c r="B256" s="56"/>
      <c r="C256" s="56"/>
      <c r="D256" s="56"/>
      <c r="E256" s="56"/>
      <c r="F256" s="56"/>
      <c r="G256" s="57"/>
      <c r="H256" s="25"/>
    </row>
    <row r="257" spans="1:8" x14ac:dyDescent="0.25">
      <c r="A257" s="55" t="s">
        <v>323</v>
      </c>
      <c r="B257" s="56"/>
      <c r="C257" s="56"/>
      <c r="D257" s="56"/>
      <c r="E257" s="56"/>
      <c r="F257" s="56"/>
      <c r="G257" s="57"/>
      <c r="H257" s="25"/>
    </row>
    <row r="258" spans="1:8" x14ac:dyDescent="0.25">
      <c r="A258" s="55" t="s">
        <v>324</v>
      </c>
      <c r="B258" s="56"/>
      <c r="C258" s="56"/>
      <c r="D258" s="56"/>
      <c r="E258" s="56"/>
      <c r="F258" s="56"/>
      <c r="G258" s="57"/>
      <c r="H258" s="25"/>
    </row>
    <row r="259" spans="1:8" x14ac:dyDescent="0.25">
      <c r="A259" s="55" t="s">
        <v>325</v>
      </c>
      <c r="B259" s="56"/>
      <c r="C259" s="56"/>
      <c r="D259" s="56"/>
      <c r="E259" s="56"/>
      <c r="F259" s="56"/>
      <c r="G259" s="57"/>
      <c r="H259" s="25"/>
    </row>
    <row r="260" spans="1:8" x14ac:dyDescent="0.25">
      <c r="A260" s="55" t="s">
        <v>326</v>
      </c>
      <c r="B260" s="56"/>
      <c r="C260" s="56"/>
      <c r="D260" s="56"/>
      <c r="E260" s="56"/>
      <c r="F260" s="56"/>
      <c r="G260" s="57"/>
      <c r="H260" s="25"/>
    </row>
    <row r="261" spans="1:8" x14ac:dyDescent="0.25">
      <c r="A261" s="55" t="s">
        <v>327</v>
      </c>
      <c r="B261" s="56"/>
      <c r="C261" s="56"/>
      <c r="D261" s="56"/>
      <c r="E261" s="56"/>
      <c r="F261" s="56"/>
      <c r="G261" s="57"/>
      <c r="H261" s="25"/>
    </row>
    <row r="263" spans="1:8" x14ac:dyDescent="0.25">
      <c r="A263" s="54" t="s">
        <v>328</v>
      </c>
      <c r="B263" s="54"/>
      <c r="C263" s="54"/>
      <c r="D263" s="54"/>
      <c r="E263" s="54"/>
      <c r="F263" s="54"/>
      <c r="G263" s="54"/>
      <c r="H263" s="54"/>
    </row>
    <row r="264" spans="1:8" x14ac:dyDescent="0.25">
      <c r="A264" s="54" t="s">
        <v>329</v>
      </c>
      <c r="B264" s="54"/>
      <c r="C264" s="54"/>
      <c r="D264" s="54"/>
      <c r="E264" s="54"/>
      <c r="F264" s="54"/>
      <c r="G264" s="54"/>
      <c r="H264" s="54"/>
    </row>
  </sheetData>
  <autoFilter ref="A14:H14" xr:uid="{00000000-0009-0000-0000-000001000000}"/>
  <mergeCells count="97">
    <mergeCell ref="E241:F241"/>
    <mergeCell ref="E244:F244"/>
    <mergeCell ref="E231:F231"/>
    <mergeCell ref="E233:F233"/>
    <mergeCell ref="E235:F235"/>
    <mergeCell ref="E236:F236"/>
    <mergeCell ref="E240:F240"/>
    <mergeCell ref="E220:F220"/>
    <mergeCell ref="E219:F219"/>
    <mergeCell ref="E226:F226"/>
    <mergeCell ref="E225:F225"/>
    <mergeCell ref="E224:F224"/>
    <mergeCell ref="E223:F223"/>
    <mergeCell ref="E200:F200"/>
    <mergeCell ref="E207:F207"/>
    <mergeCell ref="E206:F206"/>
    <mergeCell ref="E217:F217"/>
    <mergeCell ref="E216:F216"/>
    <mergeCell ref="E213:F213"/>
    <mergeCell ref="E212:F212"/>
    <mergeCell ref="E140:F140"/>
    <mergeCell ref="E141:F141"/>
    <mergeCell ref="E151:F151"/>
    <mergeCell ref="E152:F152"/>
    <mergeCell ref="E171:F171"/>
    <mergeCell ref="E168:F168"/>
    <mergeCell ref="E167:F167"/>
    <mergeCell ref="E165:F165"/>
    <mergeCell ref="E164:F164"/>
    <mergeCell ref="E162:F162"/>
    <mergeCell ref="E161:F161"/>
    <mergeCell ref="E159:F159"/>
    <mergeCell ref="E106:F106"/>
    <mergeCell ref="E113:F113"/>
    <mergeCell ref="E114:F114"/>
    <mergeCell ref="E122:F122"/>
    <mergeCell ref="E132:F132"/>
    <mergeCell ref="E85:F85"/>
    <mergeCell ref="E96:F96"/>
    <mergeCell ref="E100:F100"/>
    <mergeCell ref="E101:F101"/>
    <mergeCell ref="E102:F102"/>
    <mergeCell ref="E65:F65"/>
    <mergeCell ref="E69:F69"/>
    <mergeCell ref="E73:F73"/>
    <mergeCell ref="E77:F77"/>
    <mergeCell ref="E81:F81"/>
    <mergeCell ref="A2:H2"/>
    <mergeCell ref="A4:H4"/>
    <mergeCell ref="A6:H6"/>
    <mergeCell ref="A8:H8"/>
    <mergeCell ref="E15:F15"/>
    <mergeCell ref="A9:H9"/>
    <mergeCell ref="A11:A12"/>
    <mergeCell ref="B11:B12"/>
    <mergeCell ref="C11:C12"/>
    <mergeCell ref="D11:D12"/>
    <mergeCell ref="E11:F11"/>
    <mergeCell ref="G11:H11"/>
    <mergeCell ref="E21:F21"/>
    <mergeCell ref="E24:F24"/>
    <mergeCell ref="E28:F28"/>
    <mergeCell ref="E30:F30"/>
    <mergeCell ref="E34:F34"/>
    <mergeCell ref="E44:F44"/>
    <mergeCell ref="E50:F50"/>
    <mergeCell ref="E56:F56"/>
    <mergeCell ref="E57:F57"/>
    <mergeCell ref="E63:F63"/>
    <mergeCell ref="A251:G251"/>
    <mergeCell ref="E177:F177"/>
    <mergeCell ref="E176:F176"/>
    <mergeCell ref="E172:F172"/>
    <mergeCell ref="E186:F186"/>
    <mergeCell ref="E185:F185"/>
    <mergeCell ref="E184:F184"/>
    <mergeCell ref="E189:F189"/>
    <mergeCell ref="E195:F195"/>
    <mergeCell ref="E194:F194"/>
    <mergeCell ref="A245:G245"/>
    <mergeCell ref="A246:G246"/>
    <mergeCell ref="A248:G248"/>
    <mergeCell ref="A249:G249"/>
    <mergeCell ref="A250:G250"/>
    <mergeCell ref="E201:F201"/>
    <mergeCell ref="A264:H264"/>
    <mergeCell ref="A252:G252"/>
    <mergeCell ref="A253:G253"/>
    <mergeCell ref="A254:G254"/>
    <mergeCell ref="A255:G255"/>
    <mergeCell ref="A256:G256"/>
    <mergeCell ref="A257:G257"/>
    <mergeCell ref="A258:G258"/>
    <mergeCell ref="A259:G259"/>
    <mergeCell ref="A260:G260"/>
    <mergeCell ref="A261:G261"/>
    <mergeCell ref="A263:H263"/>
  </mergeCells>
  <pageMargins left="0.55118110236220474" right="0.23622047244094491" top="0.23622047244094491" bottom="0.23622047244094491" header="0.19685039370078741" footer="0.23622047244094491"/>
  <pageSetup paperSize="9" scale="87" fitToWidth="9" fitToHeight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0"/>
  <sheetViews>
    <sheetView tabSelected="1" topLeftCell="A98" zoomScale="145" zoomScaleNormal="145" workbookViewId="0">
      <selection activeCell="G109" sqref="G109:G126"/>
    </sheetView>
  </sheetViews>
  <sheetFormatPr defaultRowHeight="15" x14ac:dyDescent="0.25"/>
  <cols>
    <col min="1" max="1" width="5.42578125" style="2" customWidth="1"/>
    <col min="2" max="2" width="12.5703125" style="2" customWidth="1"/>
    <col min="3" max="3" width="28" style="2" customWidth="1"/>
    <col min="4" max="4" width="11.42578125" style="2" customWidth="1"/>
    <col min="5" max="5" width="11.140625" style="2" customWidth="1"/>
    <col min="6" max="6" width="10.5703125" style="2" customWidth="1"/>
    <col min="7" max="7" width="10.85546875" style="2" customWidth="1"/>
    <col min="8" max="16384" width="9.140625" style="2"/>
  </cols>
  <sheetData>
    <row r="1" spans="1:7" ht="7.15" customHeight="1" x14ac:dyDescent="0.25"/>
    <row r="2" spans="1:7" ht="13.7" customHeight="1" x14ac:dyDescent="0.25">
      <c r="A2" s="94" t="s">
        <v>0</v>
      </c>
      <c r="B2" s="94"/>
      <c r="C2" s="94"/>
      <c r="D2" s="94"/>
      <c r="E2" s="94"/>
      <c r="F2" s="94"/>
      <c r="G2" s="94"/>
    </row>
    <row r="3" spans="1:7" ht="0.75" customHeight="1" x14ac:dyDescent="0.25"/>
    <row r="4" spans="1:7" ht="13.7" customHeight="1" x14ac:dyDescent="0.25">
      <c r="A4" s="95" t="s">
        <v>1</v>
      </c>
      <c r="B4" s="95"/>
      <c r="C4" s="95"/>
      <c r="D4" s="95"/>
      <c r="E4" s="95"/>
      <c r="F4" s="95"/>
      <c r="G4" s="95"/>
    </row>
    <row r="5" spans="1:7" ht="15" customHeight="1" x14ac:dyDescent="0.25"/>
    <row r="6" spans="1:7" ht="25.9" customHeight="1" x14ac:dyDescent="0.25">
      <c r="A6" s="96" t="s">
        <v>747</v>
      </c>
      <c r="B6" s="96"/>
      <c r="C6" s="96"/>
      <c r="D6" s="96"/>
      <c r="E6" s="96"/>
      <c r="F6" s="96"/>
      <c r="G6" s="96"/>
    </row>
    <row r="7" spans="1:7" ht="3.6" customHeight="1" x14ac:dyDescent="0.25"/>
    <row r="8" spans="1:7" ht="13.9" customHeight="1" x14ac:dyDescent="0.25">
      <c r="A8" s="97" t="s">
        <v>2</v>
      </c>
      <c r="B8" s="97"/>
      <c r="C8" s="97"/>
      <c r="D8" s="97"/>
      <c r="E8" s="97"/>
      <c r="F8" s="97"/>
      <c r="G8" s="97"/>
    </row>
    <row r="9" spans="1:7" ht="13.7" customHeight="1" x14ac:dyDescent="0.25">
      <c r="A9" s="95" t="s">
        <v>3</v>
      </c>
      <c r="B9" s="95"/>
      <c r="C9" s="95"/>
      <c r="D9" s="95"/>
      <c r="E9" s="95"/>
      <c r="F9" s="95"/>
      <c r="G9" s="95"/>
    </row>
    <row r="10" spans="1:7" ht="14.85" customHeight="1" x14ac:dyDescent="0.25"/>
    <row r="11" spans="1:7" ht="43.15" customHeight="1" x14ac:dyDescent="0.25">
      <c r="A11" s="1" t="s">
        <v>4</v>
      </c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</row>
    <row r="12" spans="1:7" ht="12.2" customHeight="1" x14ac:dyDescent="0.25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</row>
    <row r="13" spans="1:7" ht="14.45" customHeight="1" x14ac:dyDescent="0.25">
      <c r="A13" s="88" t="s">
        <v>18</v>
      </c>
      <c r="B13" s="89"/>
      <c r="C13" s="89"/>
      <c r="D13" s="89"/>
      <c r="E13" s="89"/>
      <c r="F13" s="89"/>
      <c r="G13" s="90"/>
    </row>
    <row r="14" spans="1:7" ht="14.45" customHeight="1" x14ac:dyDescent="0.25">
      <c r="A14" s="3" t="s">
        <v>11</v>
      </c>
      <c r="B14" s="3" t="s">
        <v>19</v>
      </c>
      <c r="C14" s="4" t="s">
        <v>20</v>
      </c>
      <c r="D14" s="3" t="s">
        <v>21</v>
      </c>
      <c r="E14" s="5" t="s">
        <v>22</v>
      </c>
      <c r="F14" s="6"/>
      <c r="G14" s="7"/>
    </row>
    <row r="15" spans="1:7" ht="21.4" customHeight="1" x14ac:dyDescent="0.25">
      <c r="A15" s="3" t="s">
        <v>12</v>
      </c>
      <c r="B15" s="3" t="s">
        <v>23</v>
      </c>
      <c r="C15" s="4" t="s">
        <v>24</v>
      </c>
      <c r="D15" s="3" t="s">
        <v>21</v>
      </c>
      <c r="E15" s="5" t="s">
        <v>25</v>
      </c>
      <c r="F15" s="6"/>
      <c r="G15" s="7"/>
    </row>
    <row r="16" spans="1:7" ht="14.45" customHeight="1" x14ac:dyDescent="0.25">
      <c r="A16" s="85" t="s">
        <v>26</v>
      </c>
      <c r="B16" s="86"/>
      <c r="C16" s="86"/>
      <c r="D16" s="86"/>
      <c r="E16" s="86"/>
      <c r="F16" s="87"/>
      <c r="G16" s="8"/>
    </row>
    <row r="17" spans="1:7" ht="14.45" customHeight="1" x14ac:dyDescent="0.25">
      <c r="A17" s="88" t="s">
        <v>27</v>
      </c>
      <c r="B17" s="89"/>
      <c r="C17" s="89"/>
      <c r="D17" s="89"/>
      <c r="E17" s="89"/>
      <c r="F17" s="89"/>
      <c r="G17" s="90"/>
    </row>
    <row r="18" spans="1:7" ht="21.4" customHeight="1" x14ac:dyDescent="0.25">
      <c r="A18" s="3" t="s">
        <v>11</v>
      </c>
      <c r="B18" s="3" t="s">
        <v>28</v>
      </c>
      <c r="C18" s="4" t="s">
        <v>29</v>
      </c>
      <c r="D18" s="3" t="s">
        <v>30</v>
      </c>
      <c r="E18" s="5" t="s">
        <v>31</v>
      </c>
      <c r="F18" s="6"/>
      <c r="G18" s="7"/>
    </row>
    <row r="19" spans="1:7" ht="14.45" customHeight="1" x14ac:dyDescent="0.25">
      <c r="A19" s="3" t="s">
        <v>12</v>
      </c>
      <c r="B19" s="3" t="s">
        <v>32</v>
      </c>
      <c r="C19" s="4" t="s">
        <v>33</v>
      </c>
      <c r="D19" s="3" t="s">
        <v>30</v>
      </c>
      <c r="E19" s="5" t="s">
        <v>34</v>
      </c>
      <c r="F19" s="6"/>
      <c r="G19" s="7"/>
    </row>
    <row r="20" spans="1:7" ht="14.45" customHeight="1" x14ac:dyDescent="0.25">
      <c r="A20" s="3" t="s">
        <v>13</v>
      </c>
      <c r="B20" s="3" t="s">
        <v>35</v>
      </c>
      <c r="C20" s="4" t="s">
        <v>36</v>
      </c>
      <c r="D20" s="3" t="s">
        <v>30</v>
      </c>
      <c r="E20" s="5" t="s">
        <v>37</v>
      </c>
      <c r="F20" s="6"/>
      <c r="G20" s="7"/>
    </row>
    <row r="21" spans="1:7" ht="21.4" customHeight="1" x14ac:dyDescent="0.25">
      <c r="A21" s="3" t="s">
        <v>14</v>
      </c>
      <c r="B21" s="3" t="s">
        <v>38</v>
      </c>
      <c r="C21" s="4" t="s">
        <v>39</v>
      </c>
      <c r="D21" s="3" t="s">
        <v>30</v>
      </c>
      <c r="E21" s="5" t="s">
        <v>40</v>
      </c>
      <c r="F21" s="6"/>
      <c r="G21" s="7"/>
    </row>
    <row r="22" spans="1:7" ht="21.4" customHeight="1" x14ac:dyDescent="0.25">
      <c r="A22" s="3" t="s">
        <v>15</v>
      </c>
      <c r="B22" s="3" t="s">
        <v>41</v>
      </c>
      <c r="C22" s="4" t="s">
        <v>42</v>
      </c>
      <c r="D22" s="3" t="s">
        <v>30</v>
      </c>
      <c r="E22" s="5" t="s">
        <v>43</v>
      </c>
      <c r="F22" s="6"/>
      <c r="G22" s="7"/>
    </row>
    <row r="23" spans="1:7" ht="21.4" customHeight="1" x14ac:dyDescent="0.25">
      <c r="A23" s="3" t="s">
        <v>16</v>
      </c>
      <c r="B23" s="3" t="s">
        <v>44</v>
      </c>
      <c r="C23" s="4" t="s">
        <v>45</v>
      </c>
      <c r="D23" s="3" t="s">
        <v>30</v>
      </c>
      <c r="E23" s="5" t="s">
        <v>46</v>
      </c>
      <c r="F23" s="6"/>
      <c r="G23" s="7"/>
    </row>
    <row r="24" spans="1:7" ht="31.15" customHeight="1" x14ac:dyDescent="0.25">
      <c r="A24" s="3" t="s">
        <v>17</v>
      </c>
      <c r="B24" s="3" t="s">
        <v>47</v>
      </c>
      <c r="C24" s="4" t="s">
        <v>48</v>
      </c>
      <c r="D24" s="3" t="s">
        <v>30</v>
      </c>
      <c r="E24" s="5" t="s">
        <v>49</v>
      </c>
      <c r="F24" s="6"/>
      <c r="G24" s="7"/>
    </row>
    <row r="25" spans="1:7" ht="14.45" customHeight="1" x14ac:dyDescent="0.25">
      <c r="A25" s="3" t="s">
        <v>50</v>
      </c>
      <c r="B25" s="3" t="s">
        <v>51</v>
      </c>
      <c r="C25" s="4" t="s">
        <v>52</v>
      </c>
      <c r="D25" s="3" t="s">
        <v>30</v>
      </c>
      <c r="E25" s="5" t="s">
        <v>53</v>
      </c>
      <c r="F25" s="6"/>
      <c r="G25" s="7"/>
    </row>
    <row r="26" spans="1:7" ht="14.45" customHeight="1" x14ac:dyDescent="0.25">
      <c r="A26" s="3" t="s">
        <v>54</v>
      </c>
      <c r="B26" s="3" t="s">
        <v>55</v>
      </c>
      <c r="C26" s="4" t="s">
        <v>56</v>
      </c>
      <c r="D26" s="3" t="s">
        <v>30</v>
      </c>
      <c r="E26" s="5" t="s">
        <v>57</v>
      </c>
      <c r="F26" s="6"/>
      <c r="G26" s="7"/>
    </row>
    <row r="27" spans="1:7" ht="31.15" customHeight="1" x14ac:dyDescent="0.25">
      <c r="A27" s="3" t="s">
        <v>58</v>
      </c>
      <c r="B27" s="3" t="s">
        <v>59</v>
      </c>
      <c r="C27" s="4" t="s">
        <v>60</v>
      </c>
      <c r="D27" s="3" t="s">
        <v>30</v>
      </c>
      <c r="E27" s="5" t="s">
        <v>61</v>
      </c>
      <c r="F27" s="6"/>
      <c r="G27" s="7"/>
    </row>
    <row r="28" spans="1:7" ht="14.45" customHeight="1" x14ac:dyDescent="0.25">
      <c r="A28" s="3" t="s">
        <v>62</v>
      </c>
      <c r="B28" s="3" t="s">
        <v>63</v>
      </c>
      <c r="C28" s="4" t="s">
        <v>64</v>
      </c>
      <c r="D28" s="3" t="s">
        <v>30</v>
      </c>
      <c r="E28" s="5" t="s">
        <v>65</v>
      </c>
      <c r="F28" s="6"/>
      <c r="G28" s="7"/>
    </row>
    <row r="29" spans="1:7" ht="21.4" customHeight="1" x14ac:dyDescent="0.25">
      <c r="A29" s="3" t="s">
        <v>66</v>
      </c>
      <c r="B29" s="3" t="s">
        <v>67</v>
      </c>
      <c r="C29" s="4" t="s">
        <v>68</v>
      </c>
      <c r="D29" s="3" t="s">
        <v>30</v>
      </c>
      <c r="E29" s="5" t="s">
        <v>69</v>
      </c>
      <c r="F29" s="6"/>
      <c r="G29" s="7"/>
    </row>
    <row r="30" spans="1:7" ht="21.4" customHeight="1" x14ac:dyDescent="0.25">
      <c r="A30" s="3" t="s">
        <v>70</v>
      </c>
      <c r="B30" s="3" t="s">
        <v>71</v>
      </c>
      <c r="C30" s="4" t="s">
        <v>72</v>
      </c>
      <c r="D30" s="3" t="s">
        <v>30</v>
      </c>
      <c r="E30" s="5" t="s">
        <v>73</v>
      </c>
      <c r="F30" s="6"/>
      <c r="G30" s="7"/>
    </row>
    <row r="31" spans="1:7" ht="14.45" customHeight="1" x14ac:dyDescent="0.25">
      <c r="A31" s="3" t="s">
        <v>74</v>
      </c>
      <c r="B31" s="3" t="s">
        <v>75</v>
      </c>
      <c r="C31" s="4" t="s">
        <v>76</v>
      </c>
      <c r="D31" s="3" t="s">
        <v>30</v>
      </c>
      <c r="E31" s="5" t="s">
        <v>77</v>
      </c>
      <c r="F31" s="6"/>
      <c r="G31" s="7"/>
    </row>
    <row r="32" spans="1:7" ht="21.4" customHeight="1" x14ac:dyDescent="0.25">
      <c r="A32" s="3" t="s">
        <v>78</v>
      </c>
      <c r="B32" s="3" t="s">
        <v>79</v>
      </c>
      <c r="C32" s="4" t="s">
        <v>80</v>
      </c>
      <c r="D32" s="3" t="s">
        <v>30</v>
      </c>
      <c r="E32" s="5" t="s">
        <v>81</v>
      </c>
      <c r="F32" s="6"/>
      <c r="G32" s="7"/>
    </row>
    <row r="33" spans="1:7" ht="21.4" customHeight="1" x14ac:dyDescent="0.25">
      <c r="A33" s="3" t="s">
        <v>82</v>
      </c>
      <c r="B33" s="3" t="s">
        <v>83</v>
      </c>
      <c r="C33" s="4" t="s">
        <v>84</v>
      </c>
      <c r="D33" s="3" t="s">
        <v>30</v>
      </c>
      <c r="E33" s="5" t="s">
        <v>85</v>
      </c>
      <c r="F33" s="6"/>
      <c r="G33" s="7"/>
    </row>
    <row r="34" spans="1:7" ht="21.4" customHeight="1" x14ac:dyDescent="0.25">
      <c r="A34" s="3" t="s">
        <v>86</v>
      </c>
      <c r="B34" s="3" t="s">
        <v>87</v>
      </c>
      <c r="C34" s="4" t="s">
        <v>88</v>
      </c>
      <c r="D34" s="3" t="s">
        <v>30</v>
      </c>
      <c r="E34" s="5" t="s">
        <v>89</v>
      </c>
      <c r="F34" s="6"/>
      <c r="G34" s="7"/>
    </row>
    <row r="35" spans="1:7" ht="40.35" customHeight="1" x14ac:dyDescent="0.25">
      <c r="A35" s="3" t="s">
        <v>90</v>
      </c>
      <c r="B35" s="3" t="s">
        <v>91</v>
      </c>
      <c r="C35" s="4" t="s">
        <v>92</v>
      </c>
      <c r="D35" s="3" t="s">
        <v>30</v>
      </c>
      <c r="E35" s="5" t="s">
        <v>93</v>
      </c>
      <c r="F35" s="6"/>
      <c r="G35" s="7"/>
    </row>
    <row r="36" spans="1:7" ht="21.4" customHeight="1" x14ac:dyDescent="0.25">
      <c r="A36" s="3" t="s">
        <v>94</v>
      </c>
      <c r="B36" s="3" t="s">
        <v>95</v>
      </c>
      <c r="C36" s="4" t="s">
        <v>96</v>
      </c>
      <c r="D36" s="3" t="s">
        <v>30</v>
      </c>
      <c r="E36" s="5" t="s">
        <v>97</v>
      </c>
      <c r="F36" s="6"/>
      <c r="G36" s="7"/>
    </row>
    <row r="37" spans="1:7" ht="14.45" customHeight="1" x14ac:dyDescent="0.25">
      <c r="A37" s="3" t="s">
        <v>98</v>
      </c>
      <c r="B37" s="3" t="s">
        <v>99</v>
      </c>
      <c r="C37" s="4" t="s">
        <v>100</v>
      </c>
      <c r="D37" s="3" t="s">
        <v>30</v>
      </c>
      <c r="E37" s="5" t="s">
        <v>101</v>
      </c>
      <c r="F37" s="6"/>
      <c r="G37" s="7"/>
    </row>
    <row r="38" spans="1:7" ht="14.45" customHeight="1" x14ac:dyDescent="0.25">
      <c r="A38" s="3" t="s">
        <v>102</v>
      </c>
      <c r="B38" s="3" t="s">
        <v>103</v>
      </c>
      <c r="C38" s="4" t="s">
        <v>100</v>
      </c>
      <c r="D38" s="3" t="s">
        <v>30</v>
      </c>
      <c r="E38" s="5" t="s">
        <v>104</v>
      </c>
      <c r="F38" s="6"/>
      <c r="G38" s="7"/>
    </row>
    <row r="39" spans="1:7" ht="14.45" customHeight="1" x14ac:dyDescent="0.25">
      <c r="A39" s="3" t="s">
        <v>105</v>
      </c>
      <c r="B39" s="3" t="s">
        <v>106</v>
      </c>
      <c r="C39" s="4" t="s">
        <v>107</v>
      </c>
      <c r="D39" s="3" t="s">
        <v>30</v>
      </c>
      <c r="E39" s="5" t="s">
        <v>108</v>
      </c>
      <c r="F39" s="6"/>
      <c r="G39" s="7"/>
    </row>
    <row r="40" spans="1:7" ht="0.4" customHeight="1" x14ac:dyDescent="0.25"/>
    <row r="41" spans="1:7" ht="14.45" customHeight="1" x14ac:dyDescent="0.25">
      <c r="A41" s="85" t="s">
        <v>109</v>
      </c>
      <c r="B41" s="86"/>
      <c r="C41" s="86"/>
      <c r="D41" s="86"/>
      <c r="E41" s="86"/>
      <c r="F41" s="87"/>
      <c r="G41" s="8"/>
    </row>
    <row r="42" spans="1:7" ht="14.45" customHeight="1" x14ac:dyDescent="0.25">
      <c r="A42" s="88" t="s">
        <v>110</v>
      </c>
      <c r="B42" s="89"/>
      <c r="C42" s="89"/>
      <c r="D42" s="89"/>
      <c r="E42" s="89"/>
      <c r="F42" s="89"/>
      <c r="G42" s="90"/>
    </row>
    <row r="43" spans="1:7" ht="21.4" customHeight="1" x14ac:dyDescent="0.25">
      <c r="A43" s="3" t="s">
        <v>11</v>
      </c>
      <c r="B43" s="3" t="s">
        <v>111</v>
      </c>
      <c r="C43" s="4" t="s">
        <v>112</v>
      </c>
      <c r="D43" s="3" t="s">
        <v>113</v>
      </c>
      <c r="E43" s="5" t="s">
        <v>114</v>
      </c>
      <c r="F43" s="6"/>
      <c r="G43" s="7"/>
    </row>
    <row r="44" spans="1:7" ht="21.4" customHeight="1" x14ac:dyDescent="0.25">
      <c r="A44" s="3" t="s">
        <v>12</v>
      </c>
      <c r="B44" s="3" t="s">
        <v>115</v>
      </c>
      <c r="C44" s="4" t="s">
        <v>116</v>
      </c>
      <c r="D44" s="3" t="s">
        <v>113</v>
      </c>
      <c r="E44" s="5" t="s">
        <v>117</v>
      </c>
      <c r="F44" s="6"/>
      <c r="G44" s="7"/>
    </row>
    <row r="45" spans="1:7" ht="21.4" customHeight="1" x14ac:dyDescent="0.25">
      <c r="A45" s="3" t="s">
        <v>13</v>
      </c>
      <c r="B45" s="3" t="s">
        <v>118</v>
      </c>
      <c r="C45" s="4" t="s">
        <v>119</v>
      </c>
      <c r="D45" s="3" t="s">
        <v>120</v>
      </c>
      <c r="E45" s="5" t="s">
        <v>121</v>
      </c>
      <c r="F45" s="6"/>
      <c r="G45" s="7"/>
    </row>
    <row r="46" spans="1:7" ht="50.25" customHeight="1" x14ac:dyDescent="0.25">
      <c r="A46" s="3" t="s">
        <v>14</v>
      </c>
      <c r="B46" s="3" t="s">
        <v>122</v>
      </c>
      <c r="C46" s="4" t="s">
        <v>123</v>
      </c>
      <c r="D46" s="3" t="s">
        <v>113</v>
      </c>
      <c r="E46" s="5" t="s">
        <v>124</v>
      </c>
      <c r="F46" s="6"/>
      <c r="G46" s="7"/>
    </row>
    <row r="47" spans="1:7" ht="21.4" customHeight="1" x14ac:dyDescent="0.25">
      <c r="A47" s="3" t="s">
        <v>15</v>
      </c>
      <c r="B47" s="3" t="s">
        <v>125</v>
      </c>
      <c r="C47" s="4" t="s">
        <v>126</v>
      </c>
      <c r="D47" s="3" t="s">
        <v>127</v>
      </c>
      <c r="E47" s="5" t="s">
        <v>128</v>
      </c>
      <c r="F47" s="6"/>
      <c r="G47" s="7"/>
    </row>
    <row r="48" spans="1:7" ht="21.4" customHeight="1" x14ac:dyDescent="0.25">
      <c r="A48" s="3" t="s">
        <v>16</v>
      </c>
      <c r="B48" s="3" t="s">
        <v>129</v>
      </c>
      <c r="C48" s="4" t="s">
        <v>130</v>
      </c>
      <c r="D48" s="3" t="s">
        <v>131</v>
      </c>
      <c r="E48" s="5" t="s">
        <v>132</v>
      </c>
      <c r="F48" s="6"/>
      <c r="G48" s="7"/>
    </row>
    <row r="49" spans="1:7" ht="21.4" customHeight="1" x14ac:dyDescent="0.25">
      <c r="A49" s="3" t="s">
        <v>17</v>
      </c>
      <c r="B49" s="3" t="s">
        <v>133</v>
      </c>
      <c r="C49" s="4" t="s">
        <v>134</v>
      </c>
      <c r="D49" s="3" t="s">
        <v>131</v>
      </c>
      <c r="E49" s="5" t="s">
        <v>135</v>
      </c>
      <c r="F49" s="6"/>
      <c r="G49" s="7"/>
    </row>
    <row r="50" spans="1:7" ht="14.45" customHeight="1" x14ac:dyDescent="0.25">
      <c r="A50" s="3" t="s">
        <v>50</v>
      </c>
      <c r="B50" s="3" t="s">
        <v>136</v>
      </c>
      <c r="C50" s="4" t="s">
        <v>137</v>
      </c>
      <c r="D50" s="3" t="s">
        <v>131</v>
      </c>
      <c r="E50" s="5" t="s">
        <v>138</v>
      </c>
      <c r="F50" s="6"/>
      <c r="G50" s="7"/>
    </row>
    <row r="51" spans="1:7" ht="14.45" customHeight="1" x14ac:dyDescent="0.25">
      <c r="A51" s="3" t="s">
        <v>54</v>
      </c>
      <c r="B51" s="3" t="s">
        <v>139</v>
      </c>
      <c r="C51" s="4" t="s">
        <v>140</v>
      </c>
      <c r="D51" s="3" t="s">
        <v>141</v>
      </c>
      <c r="E51" s="5" t="s">
        <v>142</v>
      </c>
      <c r="F51" s="6"/>
      <c r="G51" s="7"/>
    </row>
    <row r="52" spans="1:7" ht="21.4" customHeight="1" x14ac:dyDescent="0.25">
      <c r="A52" s="3" t="s">
        <v>58</v>
      </c>
      <c r="B52" s="3" t="s">
        <v>143</v>
      </c>
      <c r="C52" s="4" t="s">
        <v>144</v>
      </c>
      <c r="D52" s="3" t="s">
        <v>145</v>
      </c>
      <c r="E52" s="5" t="s">
        <v>146</v>
      </c>
      <c r="F52" s="6"/>
      <c r="G52" s="7"/>
    </row>
    <row r="53" spans="1:7" ht="21.4" customHeight="1" x14ac:dyDescent="0.25">
      <c r="A53" s="3" t="s">
        <v>62</v>
      </c>
      <c r="B53" s="3" t="s">
        <v>147</v>
      </c>
      <c r="C53" s="4" t="s">
        <v>148</v>
      </c>
      <c r="D53" s="3" t="s">
        <v>149</v>
      </c>
      <c r="E53" s="5" t="s">
        <v>150</v>
      </c>
      <c r="F53" s="6"/>
      <c r="G53" s="7"/>
    </row>
    <row r="54" spans="1:7" ht="21.4" customHeight="1" x14ac:dyDescent="0.25">
      <c r="A54" s="3" t="s">
        <v>66</v>
      </c>
      <c r="B54" s="3" t="s">
        <v>151</v>
      </c>
      <c r="C54" s="4" t="s">
        <v>152</v>
      </c>
      <c r="D54" s="3" t="s">
        <v>149</v>
      </c>
      <c r="E54" s="5" t="s">
        <v>153</v>
      </c>
      <c r="F54" s="6"/>
      <c r="G54" s="7"/>
    </row>
    <row r="55" spans="1:7" ht="21.4" customHeight="1" x14ac:dyDescent="0.25">
      <c r="A55" s="3" t="s">
        <v>70</v>
      </c>
      <c r="B55" s="3" t="s">
        <v>154</v>
      </c>
      <c r="C55" s="4" t="s">
        <v>155</v>
      </c>
      <c r="D55" s="3" t="s">
        <v>149</v>
      </c>
      <c r="E55" s="5" t="s">
        <v>156</v>
      </c>
      <c r="F55" s="6"/>
      <c r="G55" s="7"/>
    </row>
    <row r="56" spans="1:7" ht="14.45" customHeight="1" x14ac:dyDescent="0.25">
      <c r="A56" s="3" t="s">
        <v>74</v>
      </c>
      <c r="B56" s="3" t="s">
        <v>157</v>
      </c>
      <c r="C56" s="4" t="s">
        <v>158</v>
      </c>
      <c r="D56" s="3" t="s">
        <v>149</v>
      </c>
      <c r="E56" s="5" t="s">
        <v>159</v>
      </c>
      <c r="F56" s="6"/>
      <c r="G56" s="7"/>
    </row>
    <row r="57" spans="1:7" ht="14.45" customHeight="1" x14ac:dyDescent="0.25">
      <c r="A57" s="3" t="s">
        <v>78</v>
      </c>
      <c r="B57" s="3" t="s">
        <v>160</v>
      </c>
      <c r="C57" s="4" t="s">
        <v>161</v>
      </c>
      <c r="D57" s="3" t="s">
        <v>162</v>
      </c>
      <c r="E57" s="5" t="s">
        <v>163</v>
      </c>
      <c r="F57" s="6"/>
      <c r="G57" s="7"/>
    </row>
    <row r="58" spans="1:7" ht="14.45" customHeight="1" x14ac:dyDescent="0.25">
      <c r="A58" s="3" t="s">
        <v>82</v>
      </c>
      <c r="B58" s="3" t="s">
        <v>164</v>
      </c>
      <c r="C58" s="4" t="s">
        <v>165</v>
      </c>
      <c r="D58" s="3" t="s">
        <v>149</v>
      </c>
      <c r="E58" s="5" t="s">
        <v>166</v>
      </c>
      <c r="F58" s="6"/>
      <c r="G58" s="7"/>
    </row>
    <row r="59" spans="1:7" ht="14.45" customHeight="1" x14ac:dyDescent="0.25">
      <c r="A59" s="3" t="s">
        <v>86</v>
      </c>
      <c r="B59" s="3" t="s">
        <v>167</v>
      </c>
      <c r="C59" s="4" t="s">
        <v>168</v>
      </c>
      <c r="D59" s="3" t="s">
        <v>149</v>
      </c>
      <c r="E59" s="5" t="s">
        <v>169</v>
      </c>
      <c r="F59" s="6"/>
      <c r="G59" s="7"/>
    </row>
    <row r="60" spans="1:7" ht="21.4" customHeight="1" x14ac:dyDescent="0.25">
      <c r="A60" s="3" t="s">
        <v>90</v>
      </c>
      <c r="B60" s="3" t="s">
        <v>170</v>
      </c>
      <c r="C60" s="4" t="s">
        <v>171</v>
      </c>
      <c r="D60" s="3" t="s">
        <v>149</v>
      </c>
      <c r="E60" s="5" t="s">
        <v>172</v>
      </c>
      <c r="F60" s="6"/>
      <c r="G60" s="7"/>
    </row>
    <row r="61" spans="1:7" ht="14.45" customHeight="1" x14ac:dyDescent="0.25">
      <c r="A61" s="3" t="s">
        <v>94</v>
      </c>
      <c r="B61" s="3" t="s">
        <v>173</v>
      </c>
      <c r="C61" s="4" t="s">
        <v>174</v>
      </c>
      <c r="D61" s="3" t="s">
        <v>113</v>
      </c>
      <c r="E61" s="5" t="s">
        <v>175</v>
      </c>
      <c r="F61" s="6"/>
      <c r="G61" s="7"/>
    </row>
    <row r="62" spans="1:7" ht="21.4" customHeight="1" x14ac:dyDescent="0.25">
      <c r="A62" s="3" t="s">
        <v>98</v>
      </c>
      <c r="B62" s="3" t="s">
        <v>176</v>
      </c>
      <c r="C62" s="4" t="s">
        <v>177</v>
      </c>
      <c r="D62" s="3" t="s">
        <v>149</v>
      </c>
      <c r="E62" s="5" t="s">
        <v>178</v>
      </c>
      <c r="F62" s="6"/>
      <c r="G62" s="7"/>
    </row>
    <row r="63" spans="1:7" ht="21.4" customHeight="1" x14ac:dyDescent="0.25">
      <c r="A63" s="3" t="s">
        <v>102</v>
      </c>
      <c r="B63" s="3" t="s">
        <v>179</v>
      </c>
      <c r="C63" s="4" t="s">
        <v>180</v>
      </c>
      <c r="D63" s="3" t="s">
        <v>145</v>
      </c>
      <c r="E63" s="5" t="s">
        <v>181</v>
      </c>
      <c r="F63" s="6"/>
      <c r="G63" s="7"/>
    </row>
    <row r="64" spans="1:7" ht="40.35" customHeight="1" x14ac:dyDescent="0.25">
      <c r="A64" s="3" t="s">
        <v>105</v>
      </c>
      <c r="B64" s="3" t="s">
        <v>182</v>
      </c>
      <c r="C64" s="4" t="s">
        <v>183</v>
      </c>
      <c r="D64" s="3" t="s">
        <v>145</v>
      </c>
      <c r="E64" s="5" t="s">
        <v>184</v>
      </c>
      <c r="F64" s="6"/>
      <c r="G64" s="7"/>
    </row>
    <row r="65" spans="1:7" ht="21.4" customHeight="1" x14ac:dyDescent="0.25">
      <c r="A65" s="3" t="s">
        <v>185</v>
      </c>
      <c r="B65" s="3" t="s">
        <v>186</v>
      </c>
      <c r="C65" s="4" t="s">
        <v>187</v>
      </c>
      <c r="D65" s="3" t="s">
        <v>149</v>
      </c>
      <c r="E65" s="5" t="s">
        <v>188</v>
      </c>
      <c r="F65" s="6"/>
      <c r="G65" s="7"/>
    </row>
    <row r="66" spans="1:7" ht="21.4" customHeight="1" x14ac:dyDescent="0.25">
      <c r="A66" s="3" t="s">
        <v>189</v>
      </c>
      <c r="B66" s="3" t="s">
        <v>190</v>
      </c>
      <c r="C66" s="4" t="s">
        <v>191</v>
      </c>
      <c r="D66" s="3" t="s">
        <v>149</v>
      </c>
      <c r="E66" s="5" t="s">
        <v>192</v>
      </c>
      <c r="F66" s="6"/>
      <c r="G66" s="7"/>
    </row>
    <row r="67" spans="1:7" ht="21.4" customHeight="1" x14ac:dyDescent="0.25">
      <c r="A67" s="3" t="s">
        <v>193</v>
      </c>
      <c r="B67" s="3" t="s">
        <v>194</v>
      </c>
      <c r="C67" s="4" t="s">
        <v>195</v>
      </c>
      <c r="D67" s="3" t="s">
        <v>131</v>
      </c>
      <c r="E67" s="5" t="s">
        <v>196</v>
      </c>
      <c r="F67" s="6"/>
      <c r="G67" s="7"/>
    </row>
    <row r="68" spans="1:7" ht="21.4" customHeight="1" x14ac:dyDescent="0.25">
      <c r="A68" s="3" t="s">
        <v>197</v>
      </c>
      <c r="B68" s="3" t="s">
        <v>198</v>
      </c>
      <c r="C68" s="4" t="s">
        <v>199</v>
      </c>
      <c r="D68" s="3" t="s">
        <v>149</v>
      </c>
      <c r="E68" s="5" t="s">
        <v>200</v>
      </c>
      <c r="F68" s="6"/>
      <c r="G68" s="7"/>
    </row>
    <row r="69" spans="1:7" ht="14.45" customHeight="1" x14ac:dyDescent="0.25">
      <c r="A69" s="3" t="s">
        <v>201</v>
      </c>
      <c r="B69" s="3" t="s">
        <v>202</v>
      </c>
      <c r="C69" s="4" t="s">
        <v>203</v>
      </c>
      <c r="D69" s="3" t="s">
        <v>149</v>
      </c>
      <c r="E69" s="5" t="s">
        <v>204</v>
      </c>
      <c r="F69" s="6"/>
      <c r="G69" s="7"/>
    </row>
    <row r="70" spans="1:7" ht="14.45" customHeight="1" x14ac:dyDescent="0.25">
      <c r="A70" s="3" t="s">
        <v>205</v>
      </c>
      <c r="B70" s="3" t="s">
        <v>206</v>
      </c>
      <c r="C70" s="4" t="s">
        <v>207</v>
      </c>
      <c r="D70" s="3" t="s">
        <v>149</v>
      </c>
      <c r="E70" s="5" t="s">
        <v>208</v>
      </c>
      <c r="F70" s="6"/>
      <c r="G70" s="7"/>
    </row>
    <row r="71" spans="1:7" ht="14.45" customHeight="1" x14ac:dyDescent="0.25">
      <c r="A71" s="3" t="s">
        <v>209</v>
      </c>
      <c r="B71" s="3" t="s">
        <v>210</v>
      </c>
      <c r="C71" s="4" t="s">
        <v>211</v>
      </c>
      <c r="D71" s="3" t="s">
        <v>149</v>
      </c>
      <c r="E71" s="5" t="s">
        <v>212</v>
      </c>
      <c r="F71" s="6"/>
      <c r="G71" s="7"/>
    </row>
    <row r="72" spans="1:7" ht="31.15" customHeight="1" x14ac:dyDescent="0.25">
      <c r="A72" s="3" t="s">
        <v>213</v>
      </c>
      <c r="B72" s="3" t="s">
        <v>214</v>
      </c>
      <c r="C72" s="4" t="s">
        <v>215</v>
      </c>
      <c r="D72" s="3" t="s">
        <v>131</v>
      </c>
      <c r="E72" s="5" t="s">
        <v>216</v>
      </c>
      <c r="F72" s="6"/>
      <c r="G72" s="7"/>
    </row>
    <row r="73" spans="1:7" ht="31.15" customHeight="1" x14ac:dyDescent="0.25">
      <c r="A73" s="3" t="s">
        <v>217</v>
      </c>
      <c r="B73" s="3" t="s">
        <v>218</v>
      </c>
      <c r="C73" s="4" t="s">
        <v>219</v>
      </c>
      <c r="D73" s="3" t="s">
        <v>131</v>
      </c>
      <c r="E73" s="5" t="s">
        <v>220</v>
      </c>
      <c r="F73" s="6"/>
      <c r="G73" s="7"/>
    </row>
    <row r="74" spans="1:7" ht="40.35" customHeight="1" x14ac:dyDescent="0.25">
      <c r="A74" s="3" t="s">
        <v>221</v>
      </c>
      <c r="B74" s="3" t="s">
        <v>222</v>
      </c>
      <c r="C74" s="4" t="s">
        <v>223</v>
      </c>
      <c r="D74" s="3" t="s">
        <v>131</v>
      </c>
      <c r="E74" s="5" t="s">
        <v>224</v>
      </c>
      <c r="F74" s="6"/>
      <c r="G74" s="7"/>
    </row>
    <row r="75" spans="1:7" ht="14.45" customHeight="1" x14ac:dyDescent="0.25">
      <c r="A75" s="3" t="s">
        <v>225</v>
      </c>
      <c r="B75" s="3" t="s">
        <v>226</v>
      </c>
      <c r="C75" s="4" t="s">
        <v>227</v>
      </c>
      <c r="D75" s="3" t="s">
        <v>145</v>
      </c>
      <c r="E75" s="5" t="s">
        <v>228</v>
      </c>
      <c r="F75" s="6"/>
      <c r="G75" s="7"/>
    </row>
    <row r="76" spans="1:7" ht="0.4" customHeight="1" x14ac:dyDescent="0.25"/>
    <row r="77" spans="1:7" ht="14.45" customHeight="1" x14ac:dyDescent="0.25">
      <c r="A77" s="3" t="s">
        <v>146</v>
      </c>
      <c r="B77" s="3" t="s">
        <v>229</v>
      </c>
      <c r="C77" s="4" t="s">
        <v>230</v>
      </c>
      <c r="D77" s="3" t="s">
        <v>149</v>
      </c>
      <c r="E77" s="5" t="s">
        <v>231</v>
      </c>
      <c r="F77" s="6"/>
      <c r="G77" s="7"/>
    </row>
    <row r="78" spans="1:7" ht="14.45" customHeight="1" x14ac:dyDescent="0.25">
      <c r="A78" s="3" t="s">
        <v>232</v>
      </c>
      <c r="B78" s="3" t="s">
        <v>233</v>
      </c>
      <c r="C78" s="4" t="s">
        <v>234</v>
      </c>
      <c r="D78" s="3" t="s">
        <v>149</v>
      </c>
      <c r="E78" s="5" t="s">
        <v>235</v>
      </c>
      <c r="F78" s="6"/>
      <c r="G78" s="7"/>
    </row>
    <row r="79" spans="1:7" ht="14.45" customHeight="1" x14ac:dyDescent="0.25">
      <c r="A79" s="3" t="s">
        <v>236</v>
      </c>
      <c r="B79" s="3" t="s">
        <v>237</v>
      </c>
      <c r="C79" s="4" t="s">
        <v>238</v>
      </c>
      <c r="D79" s="3" t="s">
        <v>239</v>
      </c>
      <c r="E79" s="5" t="s">
        <v>240</v>
      </c>
      <c r="F79" s="6"/>
      <c r="G79" s="7"/>
    </row>
    <row r="80" spans="1:7" ht="21.4" customHeight="1" x14ac:dyDescent="0.25">
      <c r="A80" s="3" t="s">
        <v>241</v>
      </c>
      <c r="B80" s="3" t="s">
        <v>242</v>
      </c>
      <c r="C80" s="4" t="s">
        <v>243</v>
      </c>
      <c r="D80" s="3" t="s">
        <v>239</v>
      </c>
      <c r="E80" s="5" t="s">
        <v>244</v>
      </c>
      <c r="F80" s="6"/>
      <c r="G80" s="7"/>
    </row>
    <row r="81" spans="1:7" ht="14.45" customHeight="1" x14ac:dyDescent="0.25">
      <c r="A81" s="3" t="s">
        <v>245</v>
      </c>
      <c r="B81" s="3" t="s">
        <v>246</v>
      </c>
      <c r="C81" s="4" t="s">
        <v>247</v>
      </c>
      <c r="D81" s="3" t="s">
        <v>113</v>
      </c>
      <c r="E81" s="5" t="s">
        <v>16</v>
      </c>
      <c r="F81" s="6"/>
      <c r="G81" s="7"/>
    </row>
    <row r="82" spans="1:7" ht="14.45" customHeight="1" x14ac:dyDescent="0.25">
      <c r="A82" s="3" t="s">
        <v>248</v>
      </c>
      <c r="B82" s="3" t="s">
        <v>249</v>
      </c>
      <c r="C82" s="4" t="s">
        <v>250</v>
      </c>
      <c r="D82" s="3" t="s">
        <v>145</v>
      </c>
      <c r="E82" s="5" t="s">
        <v>251</v>
      </c>
      <c r="F82" s="6"/>
      <c r="G82" s="7"/>
    </row>
    <row r="83" spans="1:7" ht="21.4" customHeight="1" x14ac:dyDescent="0.25">
      <c r="A83" s="3" t="s">
        <v>252</v>
      </c>
      <c r="B83" s="3" t="s">
        <v>253</v>
      </c>
      <c r="C83" s="4" t="s">
        <v>254</v>
      </c>
      <c r="D83" s="3" t="s">
        <v>255</v>
      </c>
      <c r="E83" s="5" t="s">
        <v>256</v>
      </c>
      <c r="F83" s="6"/>
      <c r="G83" s="7"/>
    </row>
    <row r="84" spans="1:7" ht="21.4" customHeight="1" x14ac:dyDescent="0.25">
      <c r="A84" s="3" t="s">
        <v>257</v>
      </c>
      <c r="B84" s="3" t="s">
        <v>258</v>
      </c>
      <c r="C84" s="4" t="s">
        <v>259</v>
      </c>
      <c r="D84" s="3" t="s">
        <v>113</v>
      </c>
      <c r="E84" s="5" t="s">
        <v>82</v>
      </c>
      <c r="F84" s="6"/>
      <c r="G84" s="7"/>
    </row>
    <row r="85" spans="1:7" ht="21.4" customHeight="1" x14ac:dyDescent="0.25">
      <c r="A85" s="3" t="s">
        <v>260</v>
      </c>
      <c r="B85" s="3" t="s">
        <v>261</v>
      </c>
      <c r="C85" s="4" t="s">
        <v>262</v>
      </c>
      <c r="D85" s="3" t="s">
        <v>145</v>
      </c>
      <c r="E85" s="5" t="s">
        <v>263</v>
      </c>
      <c r="F85" s="6"/>
      <c r="G85" s="7"/>
    </row>
    <row r="86" spans="1:7" ht="14.45" customHeight="1" x14ac:dyDescent="0.25">
      <c r="A86" s="3" t="s">
        <v>264</v>
      </c>
      <c r="B86" s="3" t="s">
        <v>265</v>
      </c>
      <c r="C86" s="4" t="s">
        <v>266</v>
      </c>
      <c r="D86" s="3" t="s">
        <v>239</v>
      </c>
      <c r="E86" s="5" t="s">
        <v>267</v>
      </c>
      <c r="F86" s="6"/>
      <c r="G86" s="7"/>
    </row>
    <row r="87" spans="1:7" ht="14.45" customHeight="1" x14ac:dyDescent="0.25">
      <c r="A87" s="3" t="s">
        <v>268</v>
      </c>
      <c r="B87" s="3" t="s">
        <v>269</v>
      </c>
      <c r="C87" s="4" t="s">
        <v>270</v>
      </c>
      <c r="D87" s="3" t="s">
        <v>145</v>
      </c>
      <c r="E87" s="5" t="s">
        <v>271</v>
      </c>
      <c r="F87" s="6"/>
      <c r="G87" s="7"/>
    </row>
    <row r="88" spans="1:7" ht="14.45" customHeight="1" x14ac:dyDescent="0.25">
      <c r="A88" s="3" t="s">
        <v>272</v>
      </c>
      <c r="B88" s="3" t="s">
        <v>273</v>
      </c>
      <c r="C88" s="4" t="s">
        <v>274</v>
      </c>
      <c r="D88" s="3" t="s">
        <v>275</v>
      </c>
      <c r="E88" s="5" t="s">
        <v>276</v>
      </c>
      <c r="F88" s="6"/>
      <c r="G88" s="7"/>
    </row>
    <row r="89" spans="1:7" ht="14.45" customHeight="1" x14ac:dyDescent="0.25">
      <c r="A89" s="3" t="s">
        <v>277</v>
      </c>
      <c r="B89" s="3" t="s">
        <v>278</v>
      </c>
      <c r="C89" s="4" t="s">
        <v>279</v>
      </c>
      <c r="D89" s="3" t="s">
        <v>113</v>
      </c>
      <c r="E89" s="5" t="s">
        <v>11</v>
      </c>
      <c r="F89" s="6"/>
      <c r="G89" s="7"/>
    </row>
    <row r="90" spans="1:7" ht="14.45" customHeight="1" x14ac:dyDescent="0.25">
      <c r="A90" s="3" t="s">
        <v>280</v>
      </c>
      <c r="B90" s="3" t="s">
        <v>281</v>
      </c>
      <c r="C90" s="4" t="s">
        <v>282</v>
      </c>
      <c r="D90" s="3" t="s">
        <v>275</v>
      </c>
      <c r="E90" s="5" t="s">
        <v>283</v>
      </c>
      <c r="F90" s="6"/>
      <c r="G90" s="7"/>
    </row>
    <row r="91" spans="1:7" ht="21.4" customHeight="1" x14ac:dyDescent="0.25">
      <c r="A91" s="3" t="s">
        <v>284</v>
      </c>
      <c r="B91" s="3" t="s">
        <v>285</v>
      </c>
      <c r="C91" s="4" t="s">
        <v>286</v>
      </c>
      <c r="D91" s="3" t="s">
        <v>275</v>
      </c>
      <c r="E91" s="5" t="s">
        <v>287</v>
      </c>
      <c r="F91" s="6"/>
      <c r="G91" s="7"/>
    </row>
    <row r="92" spans="1:7" ht="21.4" customHeight="1" x14ac:dyDescent="0.25">
      <c r="A92" s="3" t="s">
        <v>288</v>
      </c>
      <c r="B92" s="3" t="s">
        <v>289</v>
      </c>
      <c r="C92" s="4" t="s">
        <v>290</v>
      </c>
      <c r="D92" s="3" t="s">
        <v>113</v>
      </c>
      <c r="E92" s="5" t="s">
        <v>16</v>
      </c>
      <c r="F92" s="6"/>
      <c r="G92" s="7"/>
    </row>
    <row r="93" spans="1:7" ht="14.45" customHeight="1" x14ac:dyDescent="0.25">
      <c r="A93" s="3" t="s">
        <v>291</v>
      </c>
      <c r="B93" s="3" t="s">
        <v>292</v>
      </c>
      <c r="C93" s="4" t="s">
        <v>293</v>
      </c>
      <c r="D93" s="3" t="s">
        <v>113</v>
      </c>
      <c r="E93" s="5" t="s">
        <v>12</v>
      </c>
      <c r="F93" s="6"/>
      <c r="G93" s="7"/>
    </row>
    <row r="94" spans="1:7" ht="14.45" customHeight="1" x14ac:dyDescent="0.25">
      <c r="A94" s="85" t="s">
        <v>294</v>
      </c>
      <c r="B94" s="86"/>
      <c r="C94" s="86"/>
      <c r="D94" s="86"/>
      <c r="E94" s="86"/>
      <c r="F94" s="87"/>
      <c r="G94" s="8"/>
    </row>
    <row r="95" spans="1:7" ht="14.45" customHeight="1" x14ac:dyDescent="0.25">
      <c r="A95" s="88" t="s">
        <v>295</v>
      </c>
      <c r="B95" s="89"/>
      <c r="C95" s="89"/>
      <c r="D95" s="89"/>
      <c r="E95" s="89"/>
      <c r="F95" s="89"/>
      <c r="G95" s="90"/>
    </row>
    <row r="96" spans="1:7" ht="14.45" customHeight="1" x14ac:dyDescent="0.25">
      <c r="A96" s="3" t="s">
        <v>11</v>
      </c>
      <c r="B96" s="3"/>
      <c r="C96" s="4" t="s">
        <v>296</v>
      </c>
      <c r="D96" s="3" t="s">
        <v>113</v>
      </c>
      <c r="E96" s="5" t="s">
        <v>12</v>
      </c>
      <c r="F96" s="6"/>
      <c r="G96" s="7"/>
    </row>
    <row r="97" spans="1:7" ht="21.4" customHeight="1" x14ac:dyDescent="0.25">
      <c r="A97" s="3" t="s">
        <v>12</v>
      </c>
      <c r="B97" s="3"/>
      <c r="C97" s="4" t="s">
        <v>297</v>
      </c>
      <c r="D97" s="3" t="s">
        <v>113</v>
      </c>
      <c r="E97" s="5" t="s">
        <v>11</v>
      </c>
      <c r="F97" s="6"/>
      <c r="G97" s="7"/>
    </row>
    <row r="98" spans="1:7" ht="21.4" customHeight="1" x14ac:dyDescent="0.25">
      <c r="A98" s="3" t="s">
        <v>13</v>
      </c>
      <c r="B98" s="3"/>
      <c r="C98" s="4" t="s">
        <v>298</v>
      </c>
      <c r="D98" s="3" t="s">
        <v>113</v>
      </c>
      <c r="E98" s="5" t="s">
        <v>66</v>
      </c>
      <c r="F98" s="6"/>
      <c r="G98" s="7"/>
    </row>
    <row r="99" spans="1:7" ht="14.45" customHeight="1" x14ac:dyDescent="0.25">
      <c r="A99" s="3" t="s">
        <v>14</v>
      </c>
      <c r="B99" s="3"/>
      <c r="C99" s="4" t="s">
        <v>299</v>
      </c>
      <c r="D99" s="3" t="s">
        <v>113</v>
      </c>
      <c r="E99" s="5" t="s">
        <v>11</v>
      </c>
      <c r="F99" s="6"/>
      <c r="G99" s="7"/>
    </row>
    <row r="100" spans="1:7" ht="14.45" customHeight="1" x14ac:dyDescent="0.25">
      <c r="A100" s="3" t="s">
        <v>15</v>
      </c>
      <c r="B100" s="3"/>
      <c r="C100" s="4" t="s">
        <v>300</v>
      </c>
      <c r="D100" s="3" t="s">
        <v>301</v>
      </c>
      <c r="E100" s="5" t="s">
        <v>11</v>
      </c>
      <c r="F100" s="6"/>
      <c r="G100" s="7"/>
    </row>
    <row r="101" spans="1:7" ht="14.45" customHeight="1" x14ac:dyDescent="0.25">
      <c r="A101" s="3" t="s">
        <v>16</v>
      </c>
      <c r="B101" s="3"/>
      <c r="C101" s="4" t="s">
        <v>302</v>
      </c>
      <c r="D101" s="3" t="s">
        <v>113</v>
      </c>
      <c r="E101" s="5" t="s">
        <v>11</v>
      </c>
      <c r="F101" s="6"/>
      <c r="G101" s="7"/>
    </row>
    <row r="102" spans="1:7" ht="14.45" customHeight="1" x14ac:dyDescent="0.25">
      <c r="A102" s="3" t="s">
        <v>17</v>
      </c>
      <c r="B102" s="3"/>
      <c r="C102" s="4" t="s">
        <v>303</v>
      </c>
      <c r="D102" s="3" t="s">
        <v>113</v>
      </c>
      <c r="E102" s="5" t="s">
        <v>11</v>
      </c>
      <c r="F102" s="6"/>
      <c r="G102" s="7"/>
    </row>
    <row r="103" spans="1:7" ht="21.4" customHeight="1" x14ac:dyDescent="0.25">
      <c r="A103" s="3" t="s">
        <v>50</v>
      </c>
      <c r="B103" s="3"/>
      <c r="C103" s="4" t="s">
        <v>304</v>
      </c>
      <c r="D103" s="3" t="s">
        <v>113</v>
      </c>
      <c r="E103" s="5" t="s">
        <v>11</v>
      </c>
      <c r="F103" s="6"/>
      <c r="G103" s="7"/>
    </row>
    <row r="104" spans="1:7" ht="14.45" customHeight="1" x14ac:dyDescent="0.25">
      <c r="A104" s="3" t="s">
        <v>54</v>
      </c>
      <c r="B104" s="3"/>
      <c r="C104" s="4" t="s">
        <v>305</v>
      </c>
      <c r="D104" s="3" t="s">
        <v>113</v>
      </c>
      <c r="E104" s="5" t="s">
        <v>13</v>
      </c>
      <c r="F104" s="6"/>
      <c r="G104" s="7"/>
    </row>
    <row r="105" spans="1:7" ht="21.4" customHeight="1" x14ac:dyDescent="0.25">
      <c r="A105" s="3" t="s">
        <v>58</v>
      </c>
      <c r="B105" s="3"/>
      <c r="C105" s="4" t="s">
        <v>306</v>
      </c>
      <c r="D105" s="3" t="s">
        <v>113</v>
      </c>
      <c r="E105" s="5" t="s">
        <v>11</v>
      </c>
      <c r="F105" s="6"/>
      <c r="G105" s="7"/>
    </row>
    <row r="106" spans="1:7" ht="14.45" customHeight="1" x14ac:dyDescent="0.25">
      <c r="A106" s="3" t="s">
        <v>62</v>
      </c>
      <c r="B106" s="3"/>
      <c r="C106" s="4" t="s">
        <v>307</v>
      </c>
      <c r="D106" s="3" t="s">
        <v>113</v>
      </c>
      <c r="E106" s="5" t="s">
        <v>74</v>
      </c>
      <c r="F106" s="6"/>
      <c r="G106" s="7"/>
    </row>
    <row r="107" spans="1:7" ht="21.4" customHeight="1" x14ac:dyDescent="0.25">
      <c r="A107" s="3" t="s">
        <v>66</v>
      </c>
      <c r="B107" s="3"/>
      <c r="C107" s="4" t="s">
        <v>308</v>
      </c>
      <c r="D107" s="3" t="s">
        <v>113</v>
      </c>
      <c r="E107" s="5" t="s">
        <v>11</v>
      </c>
      <c r="F107" s="6"/>
      <c r="G107" s="7"/>
    </row>
    <row r="108" spans="1:7" ht="21.4" customHeight="1" x14ac:dyDescent="0.25">
      <c r="A108" s="3" t="s">
        <v>70</v>
      </c>
      <c r="B108" s="3" t="s">
        <v>309</v>
      </c>
      <c r="C108" s="4" t="s">
        <v>310</v>
      </c>
      <c r="D108" s="3" t="s">
        <v>113</v>
      </c>
      <c r="E108" s="5" t="s">
        <v>11</v>
      </c>
      <c r="F108" s="6"/>
      <c r="G108" s="7"/>
    </row>
    <row r="109" spans="1:7" ht="14.45" customHeight="1" x14ac:dyDescent="0.25">
      <c r="A109" s="85" t="s">
        <v>311</v>
      </c>
      <c r="B109" s="86"/>
      <c r="C109" s="86"/>
      <c r="D109" s="86"/>
      <c r="E109" s="86"/>
      <c r="F109" s="87"/>
      <c r="G109" s="8"/>
    </row>
    <row r="110" spans="1:7" ht="14.45" customHeight="1" x14ac:dyDescent="0.25">
      <c r="A110" s="91" t="s">
        <v>312</v>
      </c>
      <c r="B110" s="92"/>
      <c r="C110" s="92"/>
      <c r="D110" s="92"/>
      <c r="E110" s="92"/>
      <c r="F110" s="93"/>
      <c r="G110" s="9"/>
    </row>
    <row r="111" spans="1:7" ht="14.45" customHeight="1" x14ac:dyDescent="0.25">
      <c r="A111" s="81" t="s">
        <v>313</v>
      </c>
      <c r="B111" s="82"/>
      <c r="C111" s="82"/>
      <c r="D111" s="82"/>
      <c r="E111" s="82"/>
      <c r="F111" s="83"/>
      <c r="G111" s="10"/>
    </row>
    <row r="112" spans="1:7" ht="14.45" customHeight="1" x14ac:dyDescent="0.25">
      <c r="A112" s="81" t="s">
        <v>314</v>
      </c>
      <c r="B112" s="82"/>
      <c r="C112" s="82"/>
      <c r="D112" s="82"/>
      <c r="E112" s="82"/>
      <c r="F112" s="83"/>
      <c r="G112" s="10"/>
    </row>
    <row r="113" spans="1:7" ht="14.45" customHeight="1" x14ac:dyDescent="0.25">
      <c r="A113" s="81" t="s">
        <v>315</v>
      </c>
      <c r="B113" s="82"/>
      <c r="C113" s="82"/>
      <c r="D113" s="82"/>
      <c r="E113" s="82"/>
      <c r="F113" s="83"/>
      <c r="G113" s="10"/>
    </row>
    <row r="114" spans="1:7" ht="14.45" customHeight="1" x14ac:dyDescent="0.25">
      <c r="A114" s="81" t="s">
        <v>316</v>
      </c>
      <c r="B114" s="82"/>
      <c r="C114" s="82"/>
      <c r="D114" s="82"/>
      <c r="E114" s="82"/>
      <c r="F114" s="83"/>
      <c r="G114" s="10"/>
    </row>
    <row r="115" spans="1:7" ht="14.45" customHeight="1" x14ac:dyDescent="0.25">
      <c r="A115" s="81" t="s">
        <v>317</v>
      </c>
      <c r="B115" s="82"/>
      <c r="C115" s="82"/>
      <c r="D115" s="82"/>
      <c r="E115" s="82"/>
      <c r="F115" s="83"/>
      <c r="G115" s="10"/>
    </row>
    <row r="116" spans="1:7" ht="14.45" customHeight="1" x14ac:dyDescent="0.25">
      <c r="A116" s="81" t="s">
        <v>318</v>
      </c>
      <c r="B116" s="82"/>
      <c r="C116" s="82"/>
      <c r="D116" s="82"/>
      <c r="E116" s="82"/>
      <c r="F116" s="83"/>
      <c r="G116" s="10"/>
    </row>
    <row r="117" spans="1:7" ht="14.45" customHeight="1" x14ac:dyDescent="0.25">
      <c r="A117" s="81" t="s">
        <v>319</v>
      </c>
      <c r="B117" s="82"/>
      <c r="C117" s="82"/>
      <c r="D117" s="82"/>
      <c r="E117" s="82"/>
      <c r="F117" s="83"/>
      <c r="G117" s="10"/>
    </row>
    <row r="118" spans="1:7" ht="14.45" customHeight="1" x14ac:dyDescent="0.25">
      <c r="A118" s="81" t="s">
        <v>320</v>
      </c>
      <c r="B118" s="82"/>
      <c r="C118" s="82"/>
      <c r="D118" s="82"/>
      <c r="E118" s="82"/>
      <c r="F118" s="83"/>
      <c r="G118" s="10"/>
    </row>
    <row r="119" spans="1:7" ht="14.45" customHeight="1" x14ac:dyDescent="0.25">
      <c r="A119" s="81" t="s">
        <v>321</v>
      </c>
      <c r="B119" s="82"/>
      <c r="C119" s="82"/>
      <c r="D119" s="82"/>
      <c r="E119" s="82"/>
      <c r="F119" s="83"/>
      <c r="G119" s="10"/>
    </row>
    <row r="120" spans="1:7" ht="14.45" customHeight="1" x14ac:dyDescent="0.25">
      <c r="A120" s="81" t="s">
        <v>322</v>
      </c>
      <c r="B120" s="82"/>
      <c r="C120" s="82"/>
      <c r="D120" s="82"/>
      <c r="E120" s="82"/>
      <c r="F120" s="83"/>
      <c r="G120" s="10"/>
    </row>
    <row r="121" spans="1:7" ht="14.45" customHeight="1" x14ac:dyDescent="0.25">
      <c r="A121" s="81" t="s">
        <v>323</v>
      </c>
      <c r="B121" s="82"/>
      <c r="C121" s="82"/>
      <c r="D121" s="82"/>
      <c r="E121" s="82"/>
      <c r="F121" s="83"/>
      <c r="G121" s="10"/>
    </row>
    <row r="122" spans="1:7" ht="14.45" customHeight="1" x14ac:dyDescent="0.25">
      <c r="A122" s="81" t="s">
        <v>324</v>
      </c>
      <c r="B122" s="82"/>
      <c r="C122" s="82"/>
      <c r="D122" s="82"/>
      <c r="E122" s="82"/>
      <c r="F122" s="83"/>
      <c r="G122" s="10"/>
    </row>
    <row r="123" spans="1:7" ht="14.45" customHeight="1" x14ac:dyDescent="0.25">
      <c r="A123" s="81" t="s">
        <v>325</v>
      </c>
      <c r="B123" s="82"/>
      <c r="C123" s="82"/>
      <c r="D123" s="82"/>
      <c r="E123" s="82"/>
      <c r="F123" s="83"/>
      <c r="G123" s="10"/>
    </row>
    <row r="124" spans="1:7" ht="0.4" customHeight="1" x14ac:dyDescent="0.25"/>
    <row r="125" spans="1:7" ht="14.45" customHeight="1" x14ac:dyDescent="0.25">
      <c r="A125" s="81" t="s">
        <v>326</v>
      </c>
      <c r="B125" s="82"/>
      <c r="C125" s="82"/>
      <c r="D125" s="82"/>
      <c r="E125" s="82"/>
      <c r="F125" s="83"/>
      <c r="G125" s="10"/>
    </row>
    <row r="126" spans="1:7" ht="14.45" customHeight="1" x14ac:dyDescent="0.25">
      <c r="A126" s="81" t="s">
        <v>327</v>
      </c>
      <c r="B126" s="82"/>
      <c r="C126" s="82"/>
      <c r="D126" s="82"/>
      <c r="E126" s="82"/>
      <c r="F126" s="83"/>
      <c r="G126" s="10"/>
    </row>
    <row r="127" spans="1:7" ht="12.2" customHeight="1" x14ac:dyDescent="0.25"/>
    <row r="128" spans="1:7" ht="13.7" customHeight="1" x14ac:dyDescent="0.25">
      <c r="A128" s="84" t="s">
        <v>328</v>
      </c>
      <c r="B128" s="84"/>
      <c r="C128" s="84"/>
      <c r="D128" s="84"/>
      <c r="E128" s="84"/>
      <c r="F128" s="84"/>
      <c r="G128" s="84"/>
    </row>
    <row r="129" spans="1:7" ht="22.9" customHeight="1" x14ac:dyDescent="0.25"/>
    <row r="130" spans="1:7" ht="13.7" customHeight="1" x14ac:dyDescent="0.25">
      <c r="A130" s="84" t="s">
        <v>329</v>
      </c>
      <c r="B130" s="84"/>
      <c r="C130" s="84"/>
      <c r="D130" s="84"/>
      <c r="E130" s="84"/>
      <c r="F130" s="84"/>
      <c r="G130" s="84"/>
    </row>
  </sheetData>
  <mergeCells count="31">
    <mergeCell ref="A42:G42"/>
    <mergeCell ref="A2:G2"/>
    <mergeCell ref="A4:G4"/>
    <mergeCell ref="A6:G6"/>
    <mergeCell ref="A8:G8"/>
    <mergeCell ref="A9:G9"/>
    <mergeCell ref="A13:G13"/>
    <mergeCell ref="A16:F16"/>
    <mergeCell ref="A17:G17"/>
    <mergeCell ref="A41:F41"/>
    <mergeCell ref="A118:F118"/>
    <mergeCell ref="A94:F94"/>
    <mergeCell ref="A95:G95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26:F126"/>
    <mergeCell ref="A128:G128"/>
    <mergeCell ref="A130:G130"/>
    <mergeCell ref="A119:F119"/>
    <mergeCell ref="A120:F120"/>
    <mergeCell ref="A121:F121"/>
    <mergeCell ref="A122:F122"/>
    <mergeCell ref="A123:F123"/>
    <mergeCell ref="A125:F125"/>
  </mergeCells>
  <pageMargins left="0.55118110236220474" right="0.19685039370078741" top="0.23622047244094491" bottom="0.23622047244094491" header="0.19685039370078741" footer="0.19685039370078741"/>
  <pageSetup paperSize="9" fitToWidth="4" fitToHeight="4" orientation="portrait" verticalDpi="0" r:id="rId1"/>
  <rowBreaks count="4" manualBreakCount="4">
    <brk id="40" max="16383" man="1"/>
    <brk id="76" max="16383" man="1"/>
    <brk id="124" max="16383" man="1"/>
    <brk id="1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Стоимость строительства</vt:lpstr>
      <vt:lpstr>Локально-ресурсная ведомости</vt:lpstr>
      <vt:lpstr>Cводно-ресурсная ведомость</vt:lpstr>
      <vt:lpstr>Лист1</vt:lpstr>
      <vt:lpstr>Лист2</vt:lpstr>
      <vt:lpstr>Лист3</vt:lpstr>
      <vt:lpstr>'Локально-ресурсная ведомости'!Область_печати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Yulduz Shaikramova</cp:lastModifiedBy>
  <cp:lastPrinted>2025-02-19T10:09:01Z</cp:lastPrinted>
  <dcterms:created xsi:type="dcterms:W3CDTF">2025-02-19T10:03:16Z</dcterms:created>
  <dcterms:modified xsi:type="dcterms:W3CDTF">2025-03-19T06:12:03Z</dcterms:modified>
</cp:coreProperties>
</file>